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codeName="ThisWorkbook" defaultThemeVersion="124226"/>
  <xr:revisionPtr revIDLastSave="0" documentId="13_ncr:1_{F37FAC58-D262-4C15-8BB0-0352CEE6B117}" xr6:coauthVersionLast="47" xr6:coauthVersionMax="47" xr10:uidLastSave="{00000000-0000-0000-0000-000000000000}"/>
  <bookViews>
    <workbookView xWindow="28680" yWindow="-120" windowWidth="29040" windowHeight="15720" xr2:uid="{00000000-000D-0000-FFFF-FFFF00000000}"/>
  </bookViews>
  <sheets>
    <sheet name="申込シート" sheetId="2" r:id="rId1"/>
    <sheet name="ＷＥＢ受講のみ提出必須_報告書" sheetId="6" r:id="rId2"/>
    <sheet name="DATA" sheetId="3" r:id="rId3"/>
  </sheets>
  <definedNames>
    <definedName name="_xlnm._FilterDatabase" localSheetId="2" hidden="1">DATA!$A$1:$T$177</definedName>
    <definedName name="Aspire_WX技術研修コース">DATA!$J$1:$J$7</definedName>
    <definedName name="IP_Telephony_IP_PBX_基礎研修コース">DATA!$I$1:$I$3</definedName>
    <definedName name="_xlnm.Print_Area" localSheetId="1">ＷＥＢ受講のみ提出必須_報告書!$A$1:$BH$67</definedName>
    <definedName name="TOP">申込シート!$A$1</definedName>
    <definedName name="UNIVERGE_SV8300研修コース">DATA!$O$1:$O$1</definedName>
    <definedName name="UNIVERGE_SV8500研修コース">DATA!$P$1:$P$1</definedName>
    <definedName name="UNIVERGE_SV9300CT研修コース">DATA!$K$1:$K$7</definedName>
    <definedName name="UNIVERGE_SV9300研修コース">DATA!$M$1:$M$1</definedName>
    <definedName name="UNIVERGE_SV9500CT研修コース">DATA!$L$1:$L$7</definedName>
    <definedName name="UNIVERGE_SV9500研修コース">DATA!$N$1:$N$1</definedName>
    <definedName name="オープン教室">DATA!$T$1:$T$1</definedName>
    <definedName name="お申し込み責任者">DATA!$I$9</definedName>
    <definedName name="カテゴリ" localSheetId="1">#REF!</definedName>
    <definedName name="カテゴリ">DATA!$H$1:$H$11</definedName>
    <definedName name="コースカテゴリ">DATA!$I$1:$U$1</definedName>
    <definedName name="コース番号">DATA!$A$2:$A$349</definedName>
    <definedName name="案内書送付先" localSheetId="1">#REF!</definedName>
    <definedName name="案内書送付先">DATA!$F$11:$F$13</definedName>
    <definedName name="応用研修コース">DATA!$Q$1:$Q$2</definedName>
    <definedName name="開催地" localSheetId="1">#REF!</definedName>
    <definedName name="開催地">DATA!$F$1:$F$4</definedName>
    <definedName name="実機操作コース">DATA!$T$1:$T$1</definedName>
    <definedName name="受講者">DATA!$H$13</definedName>
    <definedName name="請求">DATA!$F$11:$F$14</definedName>
    <definedName name="請求先">DATA!$F$6:$F$9</definedName>
    <definedName name="保守専門研修コース">DATA!$R$1:$R$2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4" i="2" l="1"/>
  <c r="D31" i="2"/>
  <c r="B31" i="2"/>
  <c r="B16" i="2"/>
  <c r="D16" i="2"/>
  <c r="D9" i="2"/>
  <c r="E22" i="2"/>
  <c r="E7" i="2"/>
  <c r="C7" i="2" s="1"/>
  <c r="D5" i="2"/>
  <c r="D62" i="2"/>
  <c r="D61" i="2"/>
  <c r="D60" i="2"/>
  <c r="D59" i="2"/>
  <c r="D58" i="2"/>
  <c r="D57" i="2"/>
  <c r="D56" i="2"/>
  <c r="D55" i="2"/>
  <c r="D51" i="2"/>
  <c r="D50" i="2"/>
  <c r="D49" i="2"/>
  <c r="D48" i="2"/>
  <c r="D47" i="2"/>
  <c r="D46" i="2"/>
  <c r="D45" i="2"/>
  <c r="E15" i="2"/>
  <c r="E12" i="2"/>
  <c r="C12" i="2" s="1"/>
  <c r="E10" i="2"/>
  <c r="E3" i="2"/>
  <c r="I5" i="2" s="1"/>
  <c r="D8" i="2" l="1"/>
  <c r="D13" i="2"/>
  <c r="X28" i="6"/>
  <c r="L43" i="6" l="1" a="1"/>
  <c r="L43" i="6" s="1"/>
  <c r="AM31" i="6"/>
  <c r="AM29" i="6"/>
  <c r="L34" i="6"/>
  <c r="L33" i="6"/>
  <c r="N32" i="6"/>
  <c r="L30" i="6"/>
  <c r="L28" i="6"/>
  <c r="L27" i="6"/>
  <c r="L17" i="6"/>
  <c r="L26" i="6"/>
  <c r="L25" i="6"/>
  <c r="L45" i="6" a="1"/>
  <c r="L45" i="6" s="1"/>
  <c r="K49" i="6" a="1"/>
  <c r="K49" i="6" s="1"/>
  <c r="K48" i="6" a="1"/>
  <c r="K48" i="6" s="1"/>
  <c r="M47" i="6" a="1"/>
  <c r="M47" i="6" s="1"/>
  <c r="L41" i="6" a="1"/>
  <c r="L41" i="6" s="1"/>
  <c r="L40" i="6" a="1"/>
  <c r="L40" i="6" s="1"/>
  <c r="L39" i="6" a="1"/>
  <c r="L39" i="6" s="1"/>
  <c r="L18" i="6" l="1"/>
  <c r="L20" i="6" l="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<sst xmlns="http://schemas.openxmlformats.org/spreadsheetml/2006/main" count="824" uniqueCount="201">
  <si>
    <t>お申し込み責任者情報</t>
  </si>
  <si>
    <t>　氏名（漢字）</t>
  </si>
  <si>
    <t>　会社名</t>
  </si>
  <si>
    <t>　支店名/営業所名</t>
  </si>
  <si>
    <t>　部署名</t>
  </si>
  <si>
    <t>　郵便番号</t>
  </si>
  <si>
    <t>　連絡先電話番号</t>
  </si>
  <si>
    <t>　連絡先Eメールアドレス</t>
  </si>
  <si>
    <t>　氏名（カタカナ）</t>
  </si>
  <si>
    <t>　氏名（英字）</t>
  </si>
  <si>
    <t>　コースカテゴリ</t>
  </si>
  <si>
    <t>　コース名</t>
  </si>
  <si>
    <t>　第一希望</t>
  </si>
  <si>
    <t>　　開催番号</t>
  </si>
  <si>
    <t>　　開催日</t>
  </si>
  <si>
    <t>　　開催地</t>
  </si>
  <si>
    <t>　第二希望</t>
  </si>
  <si>
    <t>受講者情報</t>
  </si>
  <si>
    <t>　誕生年</t>
  </si>
  <si>
    <t>　ライセンスID番号</t>
  </si>
  <si>
    <t>案内書送付先情報</t>
  </si>
  <si>
    <t>　案内書送付先住所</t>
  </si>
  <si>
    <t>　費用請求先</t>
  </si>
  <si>
    <t>その他</t>
    <rPh sb="2" eb="3">
      <t>タ</t>
    </rPh>
    <phoneticPr fontId="1"/>
  </si>
  <si>
    <t>西暦</t>
    <rPh sb="0" eb="2">
      <t>セイレキ</t>
    </rPh>
    <phoneticPr fontId="1"/>
  </si>
  <si>
    <t>昭和</t>
    <rPh sb="0" eb="2">
      <t>ショウワ</t>
    </rPh>
    <phoneticPr fontId="1"/>
  </si>
  <si>
    <t>平成</t>
    <rPh sb="0" eb="2">
      <t>ヘイセイ</t>
    </rPh>
    <phoneticPr fontId="1"/>
  </si>
  <si>
    <t xml:space="preserve">応用研修コース </t>
    <phoneticPr fontId="1"/>
  </si>
  <si>
    <t>保守専門研修コース</t>
    <phoneticPr fontId="1"/>
  </si>
  <si>
    <t>CTI研修コース</t>
    <phoneticPr fontId="1"/>
  </si>
  <si>
    <t>【半角】</t>
    <rPh sb="1" eb="3">
      <t>ハンカク</t>
    </rPh>
    <phoneticPr fontId="1"/>
  </si>
  <si>
    <t>【全角】</t>
    <rPh sb="1" eb="3">
      <t>ゼンカク</t>
    </rPh>
    <phoneticPr fontId="1"/>
  </si>
  <si>
    <t>　住所（都道府県市町村番地）</t>
    <rPh sb="4" eb="8">
      <t>トドウフケン</t>
    </rPh>
    <rPh sb="8" eb="11">
      <t>シチョウソン</t>
    </rPh>
    <rPh sb="11" eb="13">
      <t>バンチ</t>
    </rPh>
    <phoneticPr fontId="1"/>
  </si>
  <si>
    <t>住所(ビル・建物名)</t>
    <rPh sb="0" eb="2">
      <t>ジュウショ</t>
    </rPh>
    <rPh sb="6" eb="8">
      <t>タテモノ</t>
    </rPh>
    <rPh sb="8" eb="9">
      <t>メイ</t>
    </rPh>
    <phoneticPr fontId="1"/>
  </si>
  <si>
    <t>受講者</t>
    <rPh sb="0" eb="3">
      <t>ジュコウシャ</t>
    </rPh>
    <phoneticPr fontId="1"/>
  </si>
  <si>
    <t>お申し込み責任者</t>
    <rPh sb="1" eb="2">
      <t>モウ</t>
    </rPh>
    <rPh sb="3" eb="4">
      <t>コ</t>
    </rPh>
    <rPh sb="5" eb="8">
      <t>セキニンシャ</t>
    </rPh>
    <phoneticPr fontId="1"/>
  </si>
  <si>
    <t>工事保守講習会お申し込みコース</t>
    <rPh sb="0" eb="2">
      <t>コウジ</t>
    </rPh>
    <rPh sb="2" eb="4">
      <t>ホシュ</t>
    </rPh>
    <rPh sb="4" eb="7">
      <t>コウシュウカイ</t>
    </rPh>
    <phoneticPr fontId="1"/>
  </si>
  <si>
    <t>メールの
タイトル</t>
    <phoneticPr fontId="1"/>
  </si>
  <si>
    <t>実機操作コース</t>
    <phoneticPr fontId="1"/>
  </si>
  <si>
    <t>案内書送付先</t>
    <phoneticPr fontId="1"/>
  </si>
  <si>
    <t>その他</t>
    <phoneticPr fontId="1"/>
  </si>
  <si>
    <t>必須</t>
    <rPh sb="0" eb="2">
      <t>ヒッス</t>
    </rPh>
    <phoneticPr fontId="1"/>
  </si>
  <si>
    <t>▲ページの先頭へ戻る</t>
    <phoneticPr fontId="1"/>
  </si>
  <si>
    <t>■□　工事保守講習会申込み　□■（○○会社）</t>
    <rPh sb="19" eb="21">
      <t>カイシャ</t>
    </rPh>
    <phoneticPr fontId="1"/>
  </si>
  <si>
    <t>■□　工事保守講習会申込み　□■（○○会社）</t>
    <phoneticPr fontId="1"/>
  </si>
  <si>
    <t>100：Aspire WXシステムデータ設定コース（基礎編／応用編／VOIP編）</t>
    <phoneticPr fontId="1"/>
  </si>
  <si>
    <t>ＮＥＣプラットフォームズ株式会社　行</t>
    <rPh sb="12" eb="16">
      <t>カブシキガイシャ</t>
    </rPh>
    <rPh sb="17" eb="18">
      <t>イキ</t>
    </rPh>
    <phoneticPr fontId="1"/>
  </si>
  <si>
    <t>講習会受講</t>
    <rPh sb="3" eb="5">
      <t>ジュコウ</t>
    </rPh>
    <phoneticPr fontId="1"/>
  </si>
  <si>
    <t>受験</t>
    <rPh sb="0" eb="2">
      <t>ジュケン</t>
    </rPh>
    <phoneticPr fontId="1"/>
  </si>
  <si>
    <t>下記講習会を受講/受験しましたので、費用の請求を承諾します。</t>
    <rPh sb="0" eb="5">
      <t>カキコウシュウカイ</t>
    </rPh>
    <rPh sb="6" eb="8">
      <t>ジュコウ</t>
    </rPh>
    <rPh sb="9" eb="11">
      <t>ジュケン</t>
    </rPh>
    <rPh sb="18" eb="20">
      <t>ヒヨウ</t>
    </rPh>
    <rPh sb="19" eb="20">
      <t>ヨウ</t>
    </rPh>
    <rPh sb="21" eb="23">
      <t>セイキュウ</t>
    </rPh>
    <rPh sb="24" eb="26">
      <t>ショウダク</t>
    </rPh>
    <phoneticPr fontId="1"/>
  </si>
  <si>
    <t>受講講習会及び講習費</t>
    <rPh sb="0" eb="10">
      <t>ジュコウコウシュウカイオヨコウシュウヒ</t>
    </rPh>
    <phoneticPr fontId="1"/>
  </si>
  <si>
    <t>講習会名</t>
    <rPh sb="0" eb="4">
      <t>コウシュウカイメイ</t>
    </rPh>
    <phoneticPr fontId="1"/>
  </si>
  <si>
    <t>講習期間</t>
    <rPh sb="0" eb="4">
      <t>コウシュウキカン</t>
    </rPh>
    <phoneticPr fontId="1"/>
  </si>
  <si>
    <t>講習費</t>
    <rPh sb="0" eb="3">
      <t>コウシュウヒ</t>
    </rPh>
    <phoneticPr fontId="1"/>
  </si>
  <si>
    <t>消費税法が改正された場合には、改正後の消費税率による消費税額等をお支払いください。</t>
  </si>
  <si>
    <t>受講者宛先　（下記所属住所を御確認の上、訂正がある場合は赤で訂正願います。）</t>
    <rPh sb="0" eb="38">
      <t>ジュコウシャアテサキカキショゾクジュウショゴカクニンウエテイセイバアイアカテイセイネガ</t>
    </rPh>
    <phoneticPr fontId="1"/>
  </si>
  <si>
    <t>会社名</t>
    <rPh sb="0" eb="3">
      <t>カイシャメイ</t>
    </rPh>
    <phoneticPr fontId="1"/>
  </si>
  <si>
    <t>受講者名</t>
    <rPh sb="0" eb="4">
      <t>ジュコウシャメイ</t>
    </rPh>
    <phoneticPr fontId="1"/>
  </si>
  <si>
    <t>氏名（英字）</t>
    <rPh sb="0" eb="6">
      <t>シメイエイジ</t>
    </rPh>
    <phoneticPr fontId="1"/>
  </si>
  <si>
    <t>[</t>
  </si>
  <si>
    <t>]</t>
  </si>
  <si>
    <t>電話番号</t>
    <rPh sb="0" eb="4">
      <t>デンワバンゴウ</t>
    </rPh>
    <phoneticPr fontId="1"/>
  </si>
  <si>
    <t>ID番号</t>
    <rPh sb="2" eb="4">
      <t>バンゴウ</t>
    </rPh>
    <phoneticPr fontId="1"/>
  </si>
  <si>
    <t>[</t>
    <phoneticPr fontId="1"/>
  </si>
  <si>
    <t>受講者住所</t>
    <rPh sb="0" eb="5">
      <t>ジュコウシャジュウショ</t>
    </rPh>
    <phoneticPr fontId="1"/>
  </si>
  <si>
    <t>請求会社名</t>
    <rPh sb="0" eb="5">
      <t>セイキュウカイシャメイ</t>
    </rPh>
    <phoneticPr fontId="1"/>
  </si>
  <si>
    <t>左記担当者に請求することを承諾</t>
    <rPh sb="0" eb="15">
      <t>サキタントウシャセイキュウショウダク</t>
    </rPh>
    <phoneticPr fontId="1"/>
  </si>
  <si>
    <t>請求</t>
    <rPh sb="0" eb="2">
      <t>セイキュウ</t>
    </rPh>
    <phoneticPr fontId="1"/>
  </si>
  <si>
    <t>部門</t>
  </si>
  <si>
    <t>氏名：</t>
    <rPh sb="0" eb="3">
      <t>シメイ</t>
    </rPh>
    <phoneticPr fontId="1"/>
  </si>
  <si>
    <t>印</t>
    <rPh sb="0" eb="1">
      <t>イン</t>
    </rPh>
    <phoneticPr fontId="1"/>
  </si>
  <si>
    <t>担当者名</t>
    <rPh sb="0" eb="4">
      <t>タントウシャメイ</t>
    </rPh>
    <phoneticPr fontId="1"/>
  </si>
  <si>
    <t>－－－－－－－－－－－－－－－</t>
  </si>
  <si>
    <t>請求先</t>
  </si>
  <si>
    <t>請求先住所</t>
    <rPh sb="0" eb="5">
      <t>セイキュウサキジュウショ</t>
    </rPh>
    <phoneticPr fontId="1"/>
  </si>
  <si>
    <t>（XXXX年XX月XX日）</t>
    <rPh sb="5" eb="6">
      <t>ネン</t>
    </rPh>
    <rPh sb="8" eb="9">
      <t>ガツ</t>
    </rPh>
    <rPh sb="11" eb="12">
      <t>ニチ</t>
    </rPh>
    <phoneticPr fontId="1"/>
  </si>
  <si>
    <t xml:space="preserve"> 【個人情報の取扱いについて】</t>
  </si>
  <si>
    <t>1.</t>
  </si>
  <si>
    <t>　個人情報の利用目的、及び取扱い</t>
  </si>
  <si>
    <t>ご提供いただいた個人情報は、講習会に関するお客様へのご連絡（案内書の送付等）、講習会の開催・運営及び各種ソリューションサービス等の</t>
    <rPh sb="0" eb="65">
      <t>テイキョウコジンジョウホウコウシュウカイカンキャクサマレンラクアンナイショソウフナドコウシュウカイカイサイウンエイオヨカクシュトウ</t>
    </rPh>
    <phoneticPr fontId="1"/>
  </si>
  <si>
    <t>情報（e-mail、DM、FAX等）をお届けする目的に利用するものとし、それ以外の目的には利用いたしません。</t>
    <rPh sb="0" eb="54">
      <t>トウイガイモクテキリヨウ</t>
    </rPh>
    <phoneticPr fontId="1"/>
  </si>
  <si>
    <t>当該個人情報は、当社と当社からの業務委託先が取り扱いいたします。</t>
    <rPh sb="0" eb="32">
      <t>テイキョウコジンジョウホウヘイシャハンイトリアツカタダイサンシャテイキョウギョウムイタクオコナ</t>
    </rPh>
    <phoneticPr fontId="1"/>
  </si>
  <si>
    <t>お客様の個人情報を提供いただけなかった場合、講習会への受講及び各種サービスの提供をすることが出来ません。予めご了承ください。</t>
    <rPh sb="0" eb="62">
      <t>キャクサマコジンジョウホウテイキョウバアイコウシュウカイジュコウオヨカクシュテイキョウデキアラカジリョウショウ</t>
    </rPh>
    <phoneticPr fontId="1"/>
  </si>
  <si>
    <t>2.</t>
  </si>
  <si>
    <t>　本件に関する問い合わせ先</t>
    <rPh sb="0" eb="13">
      <t>ホンケンカントアサキ</t>
    </rPh>
    <phoneticPr fontId="1"/>
  </si>
  <si>
    <t>個人情報の取扱いに関するお問い合わせ、及びご提供いただいた個人情報の確認・訂正などを希望される場合は、以下の窓口までご連絡ください。</t>
    <rPh sb="0" eb="66">
      <t>コジンジョウホウトリアツカカントアオヨテイキョウコジンジョウホウカクニンテイセイキボウバアイイカマドグチレンラク</t>
    </rPh>
    <phoneticPr fontId="1"/>
  </si>
  <si>
    <t>〒</t>
    <phoneticPr fontId="1"/>
  </si>
  <si>
    <t>署名日：</t>
    <rPh sb="0" eb="3">
      <t>ショメイビ</t>
    </rPh>
    <phoneticPr fontId="1"/>
  </si>
  <si>
    <t>講習会費</t>
    <rPh sb="0" eb="4">
      <t>コウシュウカイヒ</t>
    </rPh>
    <phoneticPr fontId="1"/>
  </si>
  <si>
    <t>\10,000（税別）</t>
  </si>
  <si>
    <t>\61,905（税別）</t>
  </si>
  <si>
    <t>\4,762（税別）</t>
  </si>
  <si>
    <t>無償</t>
    <rPh sb="0" eb="2">
      <t>ムショウ</t>
    </rPh>
    <phoneticPr fontId="1"/>
  </si>
  <si>
    <t>\50,000（税別）</t>
  </si>
  <si>
    <t>\148,000（税別）</t>
  </si>
  <si>
    <t>\37,000（税別）</t>
  </si>
  <si>
    <t>\17,000（税別）</t>
  </si>
  <si>
    <t>\162,000（税別）</t>
  </si>
  <si>
    <t>\20,000（税別）</t>
  </si>
  <si>
    <t>コース種別</t>
  </si>
  <si>
    <t>講習会名Ｌ</t>
  </si>
  <si>
    <t>講習開始日</t>
  </si>
  <si>
    <t>講習終了日</t>
  </si>
  <si>
    <t>社名：</t>
    <rPh sb="0" eb="2">
      <t>シャメイ</t>
    </rPh>
    <phoneticPr fontId="1"/>
  </si>
  <si>
    <t>部署名：</t>
    <rPh sb="0" eb="3">
      <t>ブショメイ</t>
    </rPh>
    <phoneticPr fontId="1"/>
  </si>
  <si>
    <t>講習会受講管理番号</t>
    <rPh sb="0" eb="3">
      <t>コウシュウカイ</t>
    </rPh>
    <rPh sb="3" eb="5">
      <t>ジュコウ</t>
    </rPh>
    <rPh sb="5" eb="7">
      <t>カンリ</t>
    </rPh>
    <rPh sb="7" eb="9">
      <t>バンゴウ</t>
    </rPh>
    <phoneticPr fontId="1"/>
  </si>
  <si>
    <t>開催会場</t>
  </si>
  <si>
    <t>玉川</t>
  </si>
  <si>
    <t>大阪</t>
  </si>
  <si>
    <t>401：W- CEライセンス研修（SV8300　SV83/2種PS）差分Webコース</t>
  </si>
  <si>
    <t>501：W- CEライセンス研修（SV8500　SV85/1種PS）差分Webコース</t>
  </si>
  <si>
    <t>203：W- CEライセンス研修（SV9300 SV93/2種U）差分Webコース</t>
  </si>
  <si>
    <t>303：W- CEライセンス研修(SV9500 SV95/1種U)差分Webコース</t>
  </si>
  <si>
    <t>IP_Telephony_IP_PBX_基礎研修コース</t>
    <phoneticPr fontId="1"/>
  </si>
  <si>
    <t>UNIVERGE_SV9300CT研修コース</t>
    <phoneticPr fontId="1"/>
  </si>
  <si>
    <t>UNIVERGE_SV9500CT研修コース</t>
    <phoneticPr fontId="1"/>
  </si>
  <si>
    <t>UNIVERGE_SV9300研修コース</t>
    <phoneticPr fontId="1"/>
  </si>
  <si>
    <t>UNIVERGE_SV9500研修コース</t>
    <phoneticPr fontId="1"/>
  </si>
  <si>
    <t xml:space="preserve">UNIVERGE_SV8300研修コース </t>
    <phoneticPr fontId="1"/>
  </si>
  <si>
    <t>UNIVERGE_SV8500研修コース</t>
    <phoneticPr fontId="1"/>
  </si>
  <si>
    <t>Aspire_WX技術研修コース</t>
    <phoneticPr fontId="1"/>
  </si>
  <si>
    <t>A04：Op- CEライセンス試験（SV9300CT　93CT/2種CT）実習試験コース</t>
    <rPh sb="37" eb="39">
      <t>ジッシュウ</t>
    </rPh>
    <rPh sb="39" eb="41">
      <t>シケン</t>
    </rPh>
    <phoneticPr fontId="3"/>
  </si>
  <si>
    <t>A05：Op- CEライセンス試験（SV9300CT　93CT/2種CT）基礎試験コース</t>
    <rPh sb="37" eb="39">
      <t>キソ</t>
    </rPh>
    <rPh sb="39" eb="41">
      <t>シケン</t>
    </rPh>
    <phoneticPr fontId="3"/>
  </si>
  <si>
    <t>A06：Op- CEライセンス試験（SV9300CT　93CT/2種CT）局データ設定試験コース</t>
    <rPh sb="37" eb="38">
      <t>キョク</t>
    </rPh>
    <rPh sb="41" eb="43">
      <t>セッテイ</t>
    </rPh>
    <rPh sb="43" eb="45">
      <t>シケン</t>
    </rPh>
    <phoneticPr fontId="3"/>
  </si>
  <si>
    <t>B04：Op- CEライセンス試験（SV9500CT　95CT/1種CT）実習試験コース</t>
    <rPh sb="37" eb="39">
      <t>ジッシュウ</t>
    </rPh>
    <rPh sb="39" eb="41">
      <t>シケン</t>
    </rPh>
    <phoneticPr fontId="3"/>
  </si>
  <si>
    <t>B05：Op- CEライセンス試験（SV9500CT　95CT/1種CT）基礎試験コース</t>
    <rPh sb="37" eb="39">
      <t>キソ</t>
    </rPh>
    <rPh sb="39" eb="41">
      <t>シケン</t>
    </rPh>
    <phoneticPr fontId="3"/>
  </si>
  <si>
    <t>B06：Op- CEライセンス試験（SV9500CT　95CT/1種CT）局データ設定試験コース</t>
    <rPh sb="37" eb="38">
      <t>キョク</t>
    </rPh>
    <rPh sb="41" eb="43">
      <t>セッテイ</t>
    </rPh>
    <rPh sb="43" eb="45">
      <t>シケン</t>
    </rPh>
    <phoneticPr fontId="3"/>
  </si>
  <si>
    <t>A01：W- CEライセンス研修（SV9300CT　93CT/2種CT）コース</t>
  </si>
  <si>
    <t>A02：W- CEライセンス研修（SV9300CT　93CT/2種CT）差分集合コース</t>
  </si>
  <si>
    <t>A03：W- CEライセンス研修（SV9300CT　93CT/2種CT）差分Webコース</t>
  </si>
  <si>
    <t>A07：W- CEライセンス研修（SV9300CT　93CT/2種CT）WEBコース</t>
  </si>
  <si>
    <t>B01：W- CEライセンス研修（SV9500CT　95CT/1種CT）コース</t>
  </si>
  <si>
    <t>B02：W- CEライセンス研修（SV9500CT　95CT/1種CT）差分集合コース</t>
  </si>
  <si>
    <t>B03：W- CEライセンス研修（SV9500CT　95CT/1種CT）差分Webコース</t>
  </si>
  <si>
    <t>B07：W- CEライセンス研修（SV9500CT　95CT/1種CT）WEBコース</t>
  </si>
  <si>
    <t>(ﾌﾙﾈｰﾑ)</t>
    <phoneticPr fontId="1"/>
  </si>
  <si>
    <t>講習会請求先情報</t>
    <phoneticPr fontId="1"/>
  </si>
  <si>
    <r>
      <t>請求先　（</t>
    </r>
    <r>
      <rPr>
        <sz val="11"/>
        <color theme="1"/>
        <rFont val="ＭＳ Ｐゴシック"/>
        <family val="3"/>
        <charset val="128"/>
      </rPr>
      <t>下記内容を</t>
    </r>
    <r>
      <rPr>
        <sz val="11"/>
        <color theme="1"/>
        <rFont val="ＭＳ Ｐゴシック"/>
        <family val="3"/>
        <charset val="128"/>
        <scheme val="minor"/>
      </rPr>
      <t>御確認の上、訂正がある場合は赤で訂正願います。）</t>
    </r>
    <rPh sb="0" eb="2">
      <t>セイキュウ</t>
    </rPh>
    <rPh sb="2" eb="3">
      <t>サキ</t>
    </rPh>
    <rPh sb="5" eb="7">
      <t>カキ</t>
    </rPh>
    <rPh sb="7" eb="9">
      <t>ナイヨウ</t>
    </rPh>
    <rPh sb="10" eb="11">
      <t>ゴ</t>
    </rPh>
    <rPh sb="11" eb="13">
      <t>カクニン</t>
    </rPh>
    <rPh sb="14" eb="15">
      <t>ウエ</t>
    </rPh>
    <rPh sb="16" eb="18">
      <t>テイセイ</t>
    </rPh>
    <rPh sb="21" eb="23">
      <t>バアイ</t>
    </rPh>
    <rPh sb="24" eb="25">
      <t>アカ</t>
    </rPh>
    <rPh sb="26" eb="28">
      <t>テイセイ</t>
    </rPh>
    <rPh sb="28" eb="29">
      <t>ネガ</t>
    </rPh>
    <phoneticPr fontId="1"/>
  </si>
  <si>
    <t>報告書</t>
    <rPh sb="0" eb="3">
      <t>ホウコクショ</t>
    </rPh>
    <phoneticPr fontId="1"/>
  </si>
  <si>
    <t>edu-info@dmsig.jp.nec.com</t>
    <phoneticPr fontId="1"/>
  </si>
  <si>
    <t>Web</t>
  </si>
  <si>
    <t>W- CEライセンス研修（SV9300CT 93CT／2種CT）コース</t>
  </si>
  <si>
    <t>W- CEライセンス研修（SV9500CT 95CT／1種CT）コース</t>
  </si>
  <si>
    <t>W- CEライセンス研修（SV9500CT 95CT／1種CT）差分Webコース</t>
  </si>
  <si>
    <t>W- CEライセンス研修（SV9500 SV95／1種U）差分Webコース</t>
  </si>
  <si>
    <t>W- CEライセンス研修（SV8300 SV83／2種PS）差分Webコース</t>
  </si>
  <si>
    <t>W- CEライセンス研修（SV8500 SV85／1種PS）差分Webコース</t>
  </si>
  <si>
    <t>001：W- IP Telephony（IP-PBX）入門コース</t>
    <phoneticPr fontId="1"/>
  </si>
  <si>
    <t>606：W- UNIVERGE BLUE　Aspire連携基本コース</t>
    <phoneticPr fontId="1"/>
  </si>
  <si>
    <t>A01：W- CEライセンス研修（SV9300CT　93CT/2種CT）コース</t>
    <phoneticPr fontId="1"/>
  </si>
  <si>
    <t>104：Op- Aspireマイスター認定試験コース（未受験者用）</t>
    <phoneticPr fontId="1"/>
  </si>
  <si>
    <t>105：Op- Aspireマイスター認定試験コース（一次試験合格者用）</t>
    <phoneticPr fontId="1"/>
  </si>
  <si>
    <t>901：Op- 実機操作コース</t>
    <phoneticPr fontId="1"/>
  </si>
  <si>
    <t>※電話番号に『－(ハイフン)』を含めてください。例）03-6713-1703</t>
    <phoneticPr fontId="1"/>
  </si>
  <si>
    <t>※郵便番号に『－(ハイフン)』を含めてください。例）123-4567</t>
    <phoneticPr fontId="1"/>
  </si>
  <si>
    <t>303：W- CEライセンス研修（SV9500 SV95/1種U）差分Webコース</t>
  </si>
  <si>
    <t>備考</t>
    <rPh sb="0" eb="2">
      <t>ビコウ</t>
    </rPh>
    <phoneticPr fontId="1"/>
  </si>
  <si>
    <r>
      <t>※</t>
    </r>
    <r>
      <rPr>
        <sz val="11"/>
        <color rgb="FFFF0000"/>
        <rFont val="ＭＳ Ｐゴシック"/>
        <family val="3"/>
        <charset val="128"/>
        <scheme val="minor"/>
      </rPr>
      <t>講習終了月に請求書を発行します。翌月末までに</t>
    </r>
    <r>
      <rPr>
        <sz val="11"/>
        <color indexed="10"/>
        <rFont val="ＭＳ Ｐゴシック"/>
        <family val="3"/>
        <charset val="128"/>
      </rPr>
      <t>請求書に記載の口座へお振込みください。</t>
    </r>
    <rPh sb="1" eb="3">
      <t>コウシュウ</t>
    </rPh>
    <rPh sb="3" eb="5">
      <t>シュウリョウ</t>
    </rPh>
    <rPh sb="5" eb="6">
      <t>ツキ</t>
    </rPh>
    <rPh sb="7" eb="10">
      <t>セイキュウショ</t>
    </rPh>
    <rPh sb="11" eb="13">
      <t>ハッコウ</t>
    </rPh>
    <rPh sb="17" eb="19">
      <t>ヨクゲツ</t>
    </rPh>
    <rPh sb="19" eb="20">
      <t>マツ</t>
    </rPh>
    <phoneticPr fontId="1"/>
  </si>
  <si>
    <t>※郵便番号に『－(ハイフン)』を含めてください。例）123-4567</t>
    <rPh sb="16" eb="17">
      <t>フク</t>
    </rPh>
    <phoneticPr fontId="1"/>
  </si>
  <si>
    <r>
      <t>いたします。</t>
    </r>
    <r>
      <rPr>
        <sz val="11"/>
        <color theme="1" tint="4.9989318521683403E-2"/>
        <rFont val="ＭＳ Ｐゴシック"/>
        <family val="3"/>
        <charset val="128"/>
      </rPr>
      <t>（押印または署名）</t>
    </r>
    <rPh sb="7" eb="9">
      <t>オウイン</t>
    </rPh>
    <rPh sb="12" eb="14">
      <t>ショメイ</t>
    </rPh>
    <phoneticPr fontId="1"/>
  </si>
  <si>
    <t>Aspire WXシステムデータ設定コース（基礎編/応用編/ＶｏＩＰ編）　</t>
    <rPh sb="22" eb="24">
      <t>キソ</t>
    </rPh>
    <rPh sb="24" eb="25">
      <t>ヘン</t>
    </rPh>
    <rPh sb="26" eb="28">
      <t>オウヨウ</t>
    </rPh>
    <rPh sb="28" eb="29">
      <t>ヘン</t>
    </rPh>
    <rPh sb="34" eb="35">
      <t>ヘン</t>
    </rPh>
    <phoneticPr fontId="18"/>
  </si>
  <si>
    <t>op- Aspireマイスター認定試験コース（未受験者用）</t>
    <rPh sb="23" eb="24">
      <t>ミ</t>
    </rPh>
    <rPh sb="24" eb="28">
      <t>ジュケンシャヨウ</t>
    </rPh>
    <phoneticPr fontId="18"/>
  </si>
  <si>
    <t>W- IP Telephony（IP-PBX）入門コース</t>
  </si>
  <si>
    <t>op- Aspireマイスター認定試験コース（一次試験合格者用）</t>
  </si>
  <si>
    <t>【WEB】Aspire WXシステムデータ設定WEBコース（基礎編／応用編／VoIP編）</t>
  </si>
  <si>
    <t xml:space="preserve">W- UNIVERGE BLUE　Aspire連携基本コース </t>
  </si>
  <si>
    <t>004：W- TCP/IP・VoIP入門コース</t>
    <phoneticPr fontId="1"/>
  </si>
  <si>
    <t>\15,000（税別）</t>
    <phoneticPr fontId="1"/>
  </si>
  <si>
    <t>A02：W- CEライセンス研修（SV9300CT　93CT/2種CT）差分集合コース</t>
    <phoneticPr fontId="1"/>
  </si>
  <si>
    <t>W- TCP/IP・VoIP入門コース</t>
    <phoneticPr fontId="1"/>
  </si>
  <si>
    <t>※苗字と名前の間に全角スペースを入力してください。例)ニチデン　タロウ</t>
  </si>
  <si>
    <t>※苗字と名前の間に半角スペースを入力してください。例)Nichiden Taro</t>
  </si>
  <si>
    <t>※部署名が不要の方は『－(ハイフン、全角)』を入力してください。</t>
    <rPh sb="18" eb="20">
      <t>ゼンカク</t>
    </rPh>
    <phoneticPr fontId="1"/>
  </si>
  <si>
    <t>複数人や１人で複数コース申し込む場合は、１コース毎にファイルを作成し、ファイル名称に会社名を入力してください。</t>
    <rPh sb="0" eb="2">
      <t>フクスウ</t>
    </rPh>
    <rPh sb="2" eb="3">
      <t>ニン</t>
    </rPh>
    <rPh sb="5" eb="6">
      <t>ニン</t>
    </rPh>
    <rPh sb="7" eb="9">
      <t>フクスウ</t>
    </rPh>
    <rPh sb="12" eb="13">
      <t>モウ</t>
    </rPh>
    <rPh sb="14" eb="15">
      <t>コ</t>
    </rPh>
    <rPh sb="16" eb="18">
      <t>バアイ</t>
    </rPh>
    <rPh sb="24" eb="25">
      <t>ゴト</t>
    </rPh>
    <rPh sb="31" eb="33">
      <t>サクセイ</t>
    </rPh>
    <rPh sb="39" eb="41">
      <t>メイショウ</t>
    </rPh>
    <rPh sb="42" eb="45">
      <t>カイシャメイ</t>
    </rPh>
    <phoneticPr fontId="1"/>
  </si>
  <si>
    <t>※苗字と名前の間に全角スペースを入力してください。例)日電　太郎</t>
  </si>
  <si>
    <r>
      <t>※住所情報は、会社の住所を入力願います。</t>
    </r>
    <r>
      <rPr>
        <b/>
        <sz val="10"/>
        <color rgb="FFFF0000"/>
        <rFont val="ＭＳ Ｐゴシック"/>
        <family val="3"/>
        <charset val="128"/>
        <scheme val="minor"/>
      </rPr>
      <t>個人宅の住所は受付できません。</t>
    </r>
    <rPh sb="22" eb="23">
      <t>タク</t>
    </rPh>
    <phoneticPr fontId="1"/>
  </si>
  <si>
    <t>※電話番号に『－(ハイフン)』を含めてください。例）044-982-3146</t>
    <phoneticPr fontId="1"/>
  </si>
  <si>
    <t>選択項目</t>
    <rPh sb="0" eb="4">
      <t>センタクコウモク</t>
    </rPh>
    <phoneticPr fontId="1"/>
  </si>
  <si>
    <t>　 振込手数料は、振込元負担でお願いいたします。　</t>
    <phoneticPr fontId="1"/>
  </si>
  <si>
    <t>選択項目</t>
    <rPh sb="0" eb="2">
      <t>センタク</t>
    </rPh>
    <rPh sb="2" eb="4">
      <t>コウモク</t>
    </rPh>
    <phoneticPr fontId="1"/>
  </si>
  <si>
    <t>↑メールのタイトルは、上記のように記載してください。</t>
    <rPh sb="11" eb="13">
      <t>ジョウキ</t>
    </rPh>
    <rPh sb="17" eb="19">
      <t>キサイ</t>
    </rPh>
    <phoneticPr fontId="1"/>
  </si>
  <si>
    <t xml:space="preserve">※新規のお申込者は必ず入力してください。　例)1990  </t>
    <phoneticPr fontId="1"/>
  </si>
  <si>
    <t>edu-info@dmsig.jp.nec.com</t>
    <phoneticPr fontId="28"/>
  </si>
  <si>
    <t>↑メールのタイトルは、上記のように記載してください。</t>
    <rPh sb="17" eb="19">
      <t>キサイ</t>
    </rPh>
    <phoneticPr fontId="1"/>
  </si>
  <si>
    <t>607：W- UNIVERGE BLUE　SV9500CT連携コース</t>
    <phoneticPr fontId="1"/>
  </si>
  <si>
    <t xml:space="preserve">W- UNIVERGE BLUE　SV9500CT連携コース </t>
    <phoneticPr fontId="1"/>
  </si>
  <si>
    <t>↓　他にコースあります。下にスクロール願います　↓</t>
    <rPh sb="2" eb="3">
      <t>タ</t>
    </rPh>
    <rPh sb="12" eb="13">
      <t>シタ</t>
    </rPh>
    <rPh sb="19" eb="20">
      <t>ネガ</t>
    </rPh>
    <phoneticPr fontId="1"/>
  </si>
  <si>
    <t>W- CEライセンス研修（SV9300CT 93CT／2種CT）差分Webコース</t>
    <phoneticPr fontId="1"/>
  </si>
  <si>
    <t>Ｗ- ＣＥライセンス研修（ＳＶ９３００ＣＴ　９３ＣＴ／２種ＣＴ）ＷEBコ－ス</t>
    <phoneticPr fontId="1"/>
  </si>
  <si>
    <t>Ｗ－ＣＥライセンス研修（ＳＶ９５００ＣＴ　９５ＣＴ／１種ＣＴ）ＷEBコ－ス</t>
    <phoneticPr fontId="1"/>
  </si>
  <si>
    <t>W- CEライセンス研修（SV9300 SV93／2種U）差分Webコース</t>
    <phoneticPr fontId="1"/>
  </si>
  <si>
    <t>.</t>
    <phoneticPr fontId="1"/>
  </si>
  <si>
    <t>107：【WEB】Aspire WXシステムデータ設定WEBコース（基礎編／応用編／VoIP編）</t>
    <phoneticPr fontId="1"/>
  </si>
  <si>
    <t>107：【WBT】Aspire WXシステムデータ設定WEBコース（基礎編／応用編／VoIP編）</t>
    <phoneticPr fontId="1"/>
  </si>
  <si>
    <t>大阪</t>
    <phoneticPr fontId="1"/>
  </si>
  <si>
    <r>
      <t>電話番号　：教育担当　</t>
    </r>
    <r>
      <rPr>
        <b/>
        <sz val="11"/>
        <color indexed="10"/>
        <rFont val="ＭＳ Ｐゴシック"/>
        <family val="3"/>
        <charset val="128"/>
      </rPr>
      <t>050-3380-1932</t>
    </r>
    <rPh sb="0" eb="2">
      <t>デンワ</t>
    </rPh>
    <rPh sb="2" eb="4">
      <t>バンゴウ</t>
    </rPh>
    <rPh sb="6" eb="8">
      <t>キョウイク</t>
    </rPh>
    <rPh sb="8" eb="10">
      <t>タントウ</t>
    </rPh>
    <phoneticPr fontId="1"/>
  </si>
  <si>
    <t>　NECプラットフォームズ株式会社ユニファイドコミュニケーション事業部門　サービス・保守統括部　CS推進グループ　教育担当　TEL:050-3380-1932</t>
    <rPh sb="13" eb="17">
      <t>カブシキガイシャ</t>
    </rPh>
    <rPh sb="32" eb="34">
      <t>ジギョウ</t>
    </rPh>
    <rPh sb="34" eb="36">
      <t>ブモン</t>
    </rPh>
    <rPh sb="42" eb="44">
      <t>ホシュ</t>
    </rPh>
    <rPh sb="44" eb="46">
      <t>トウカツ</t>
    </rPh>
    <rPh sb="46" eb="47">
      <t>ブ</t>
    </rPh>
    <rPh sb="50" eb="52">
      <t>スイシン</t>
    </rPh>
    <rPh sb="57" eb="59">
      <t>キョウイク</t>
    </rPh>
    <rPh sb="59" eb="61">
      <t>タントウ</t>
    </rPh>
    <phoneticPr fontId="1"/>
  </si>
  <si>
    <t>高津</t>
    <rPh sb="0" eb="2">
      <t>タカツ</t>
    </rPh>
    <phoneticPr fontId="1"/>
  </si>
  <si>
    <t>・WEB講習終了時に受講者署名の上、提出いただく書類です。
・提出が必要な方は、事務局より依頼いたします。</t>
    <phoneticPr fontId="28"/>
  </si>
  <si>
    <t>版数：2.01</t>
    <rPh sb="0" eb="2">
      <t>ハンスウ</t>
    </rPh>
    <phoneticPr fontId="1"/>
  </si>
  <si>
    <r>
      <rPr>
        <b/>
        <sz val="11"/>
        <color theme="1"/>
        <rFont val="Segoe UI Symbol"/>
        <family val="3"/>
      </rPr>
      <t>👈</t>
    </r>
    <r>
      <rPr>
        <b/>
        <sz val="11"/>
        <color theme="1"/>
        <rFont val="ＭＳ Ｐゴシック"/>
        <family val="3"/>
        <charset val="128"/>
        <scheme val="minor"/>
      </rPr>
      <t>氏名、署名日は自筆で記入願います。
　　　　　印刷
　　　　　　↓
　自筆（氏名、署名日）
　　　　　　↓
　　　　 ＰＤＦ化
　　　　　　↓
　メールに添付して提出</t>
    </r>
    <rPh sb="2" eb="4">
      <t>シメイ</t>
    </rPh>
    <rPh sb="5" eb="7">
      <t>ショメイ</t>
    </rPh>
    <rPh sb="7" eb="8">
      <t>ビ</t>
    </rPh>
    <rPh sb="12" eb="14">
      <t>キニュウ</t>
    </rPh>
    <phoneticPr fontId="2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</si>
</sst>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yyyy/mm/dd"/>
    <numFmt numFmtId="177" formatCode="yyyy/m/d;@"/>
    <numFmt numFmtId="178" formatCode="&quot;メール送付先：　&quot;@"/>
    <numFmt numFmtId="179" formatCode="&quot;　　&quot;General"/>
  </numFmts>
  <fonts count="35" x14ac:knownFonts="1">
    <font>
      <sz val="11"/>
      <color theme="1"/>
      <name val="ＭＳ Ｐゴシック"/>
      <family val="3"/>
      <charset val="128"/>
      <scheme val="minor"/>
    </font>
    <font>
      <sz val="6"/>
      <name val="ＭＳ Ｐゴシック"/>
      <family val="3"/>
      <charset val="128"/>
    </font>
    <font>
      <b/>
      <sz val="11"/>
      <color indexed="10"/>
      <name val="ＭＳ Ｐゴシック"/>
      <family val="3"/>
      <charset val="128"/>
    </font>
    <font>
      <sz val="11"/>
      <color indexed="8"/>
      <name val="ＭＳ Ｐゴシック"/>
      <family val="3"/>
      <charset val="128"/>
    </font>
    <font>
      <sz val="11"/>
      <color indexed="10"/>
      <name val="ＭＳ Ｐゴシック"/>
      <family val="3"/>
      <charset val="128"/>
    </font>
    <font>
      <sz val="10"/>
      <name val="ＭＳ Ｐゴシック"/>
      <family val="3"/>
      <charset val="128"/>
    </font>
    <font>
      <sz val="8"/>
      <name val="ＭＳ Ｐゴシック"/>
      <family val="3"/>
      <charset val="128"/>
    </font>
    <font>
      <b/>
      <sz val="11"/>
      <color theme="0"/>
      <name val="ＭＳ Ｐゴシック"/>
      <family val="3"/>
      <charset val="128"/>
      <scheme val="minor"/>
    </font>
    <font>
      <u/>
      <sz val="11"/>
      <color theme="10"/>
      <name val="ＭＳ Ｐゴシック"/>
      <family val="3"/>
      <charset val="128"/>
    </font>
    <font>
      <sz val="11"/>
      <color rgb="FFFF0000"/>
      <name val="ＭＳ Ｐゴシック"/>
      <family val="3"/>
      <charset val="128"/>
      <scheme val="minor"/>
    </font>
    <font>
      <sz val="11"/>
      <color theme="1" tint="0.499984740745262"/>
      <name val="ＭＳ Ｐゴシック"/>
      <family val="3"/>
      <charset val="128"/>
      <scheme val="minor"/>
    </font>
    <font>
      <b/>
      <sz val="11"/>
      <color rgb="FFFF0000"/>
      <name val="ＭＳ Ｐゴシック"/>
      <family val="3"/>
      <charset val="128"/>
      <scheme val="minor"/>
    </font>
    <font>
      <sz val="11"/>
      <color rgb="FF00B050"/>
      <name val="ＭＳ Ｐゴシック"/>
      <family val="3"/>
      <charset val="128"/>
      <scheme val="minor"/>
    </font>
    <font>
      <sz val="11"/>
      <color rgb="FFFF0000"/>
      <name val="ＭＳ Ｐゴシック"/>
      <family val="3"/>
      <charset val="128"/>
    </font>
    <font>
      <b/>
      <sz val="16"/>
      <color theme="1" tint="4.9989318521683403E-2"/>
      <name val="ＭＳ Ｐゴシック"/>
      <family val="3"/>
      <charset val="128"/>
    </font>
    <font>
      <sz val="11"/>
      <color theme="1" tint="4.9989318521683403E-2"/>
      <name val="ＭＳ Ｐゴシック"/>
      <family val="3"/>
      <charset val="128"/>
      <scheme val="minor"/>
    </font>
    <font>
      <b/>
      <sz val="11"/>
      <color theme="1" tint="4.9989318521683403E-2"/>
      <name val="ＭＳ Ｐゴシック"/>
      <family val="3"/>
      <charset val="128"/>
    </font>
    <font>
      <sz val="18"/>
      <color theme="1" tint="4.9989318521683403E-2"/>
      <name val="ＭＳ Ｐゴシック"/>
      <family val="3"/>
      <charset val="128"/>
    </font>
    <font>
      <b/>
      <sz val="11"/>
      <color theme="1" tint="4.9989318521683403E-2"/>
      <name val="ＭＳ Ｐゴシック"/>
      <family val="3"/>
      <charset val="128"/>
      <scheme val="minor"/>
    </font>
    <font>
      <sz val="11"/>
      <color theme="1" tint="4.9989318521683403E-2"/>
      <name val="ＭＳ Ｐゴシック"/>
      <family val="3"/>
      <charset val="128"/>
    </font>
    <font>
      <sz val="9"/>
      <color rgb="FFFF0000"/>
      <name val="ＭＳ Ｐゴシック"/>
      <family val="3"/>
      <charset val="128"/>
      <scheme val="minor"/>
    </font>
    <font>
      <sz val="11"/>
      <color theme="1"/>
      <name val="ＭＳ Ｐゴシック"/>
      <family val="3"/>
      <charset val="128"/>
    </font>
    <font>
      <b/>
      <sz val="18"/>
      <color theme="1"/>
      <name val="ＭＳ Ｐゴシック"/>
      <family val="3"/>
      <charset val="128"/>
      <scheme val="minor"/>
    </font>
    <font>
      <b/>
      <sz val="11"/>
      <color theme="1"/>
      <name val="ＭＳ Ｐゴシック"/>
      <family val="3"/>
      <charset val="128"/>
      <scheme val="minor"/>
    </font>
    <font>
      <sz val="10"/>
      <color theme="1"/>
      <name val="ＭＳ Ｐゴシック"/>
      <family val="3"/>
      <charset val="128"/>
      <scheme val="minor"/>
    </font>
    <font>
      <b/>
      <sz val="10"/>
      <color rgb="FFFF0000"/>
      <name val="ＭＳ Ｐゴシック"/>
      <family val="3"/>
      <charset val="128"/>
      <scheme val="minor"/>
    </font>
    <font>
      <sz val="10"/>
      <color theme="1" tint="0.249977111117893"/>
      <name val="ＭＳ Ｐゴシック"/>
      <family val="3"/>
      <charset val="128"/>
    </font>
    <font>
      <u/>
      <sz val="16"/>
      <color theme="10"/>
      <name val="ＭＳ Ｐゴシック"/>
      <family val="3"/>
      <charset val="128"/>
    </font>
    <font>
      <sz val="6"/>
      <name val="ＭＳ Ｐゴシック"/>
      <family val="3"/>
      <charset val="128"/>
      <scheme val="minor"/>
    </font>
    <font>
      <b/>
      <u/>
      <sz val="16"/>
      <color theme="10"/>
      <name val="ＭＳ Ｐゴシック"/>
      <family val="3"/>
      <charset val="128"/>
    </font>
    <font>
      <sz val="10"/>
      <color theme="1" tint="0.249977111117893"/>
      <name val="ＭＳ Ｐゴシック"/>
      <family val="3"/>
      <charset val="128"/>
      <scheme val="minor"/>
    </font>
    <font>
      <sz val="10"/>
      <color theme="1" tint="0.249977111117893"/>
      <name val="ＭＳ Ｐゴシック"/>
      <family val="3"/>
      <charset val="128"/>
      <scheme val="major"/>
    </font>
    <font>
      <sz val="6"/>
      <color theme="0"/>
      <name val="ＭＳ Ｐゴシック"/>
      <family val="3"/>
      <charset val="128"/>
      <scheme val="minor"/>
    </font>
    <font>
      <sz val="11"/>
      <color theme="10"/>
      <name val="ＭＳ Ｐゴシック"/>
      <family val="3"/>
      <charset val="128"/>
    </font>
    <font>
      <b/>
      <sz val="11"/>
      <color theme="1"/>
      <name val="Segoe UI Symbol"/>
      <family val="3"/>
    </font>
  </fonts>
  <fills count="12">
    <fill>
      <patternFill patternType="none"/>
    </fill>
    <fill>
      <patternFill patternType="gray125"/>
    </fill>
    <fill>
      <patternFill patternType="solid">
        <fgColor theme="9" tint="0.59999389629810485"/>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3" tint="0.39997558519241921"/>
        <bgColor indexed="64"/>
      </patternFill>
    </fill>
    <fill>
      <patternFill patternType="solid">
        <fgColor theme="0"/>
        <bgColor indexed="64"/>
      </patternFill>
    </fill>
    <fill>
      <patternFill patternType="solid">
        <fgColor theme="8" tint="0.59996337778862885"/>
        <bgColor indexed="64"/>
      </patternFill>
    </fill>
    <fill>
      <patternFill patternType="solid">
        <fgColor theme="6" tint="0.39997558519241921"/>
        <bgColor indexed="64"/>
      </patternFill>
    </fill>
    <fill>
      <patternFill patternType="solid">
        <fgColor theme="6" tint="0.59996337778862885"/>
        <bgColor indexed="64"/>
      </patternFill>
    </fill>
    <fill>
      <patternFill patternType="solid">
        <fgColor rgb="FFFFFFCC"/>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
        <color rgb="FFFF0000"/>
      </left>
      <right/>
      <top/>
      <bottom/>
      <diagonal/>
    </border>
    <border>
      <left/>
      <right style="medium">
        <color rgb="FFFF0000"/>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FF0000"/>
      </top>
      <bottom style="thin">
        <color rgb="FFFF0000"/>
      </bottom>
      <diagonal/>
    </border>
    <border>
      <left/>
      <right style="thin">
        <color rgb="FFFF0000"/>
      </right>
      <top style="thin">
        <color rgb="FFFF0000"/>
      </top>
      <bottom style="thin">
        <color rgb="FFFF0000"/>
      </bottom>
      <diagonal/>
    </border>
    <border>
      <left/>
      <right/>
      <top style="thin">
        <color rgb="FFFF0000"/>
      </top>
      <bottom/>
      <diagonal/>
    </border>
    <border>
      <left/>
      <right style="thin">
        <color rgb="FFFF0000"/>
      </right>
      <top style="thin">
        <color rgb="FFFF0000"/>
      </top>
      <bottom/>
      <diagonal/>
    </border>
    <border>
      <left/>
      <right/>
      <top/>
      <bottom style="thin">
        <color rgb="FFFF0000"/>
      </bottom>
      <diagonal/>
    </border>
    <border>
      <left/>
      <right style="thin">
        <color rgb="FFFF0000"/>
      </right>
      <top/>
      <bottom style="thin">
        <color rgb="FFFF0000"/>
      </bottom>
      <diagonal/>
    </border>
    <border>
      <left style="thin">
        <color indexed="64"/>
      </left>
      <right style="thin">
        <color indexed="64"/>
      </right>
      <top/>
      <bottom style="thin">
        <color indexed="64"/>
      </bottom>
      <diagonal/>
    </border>
    <border>
      <left style="thin">
        <color indexed="64"/>
      </left>
      <right/>
      <top style="thin">
        <color rgb="FFFF0000"/>
      </top>
      <bottom style="thin">
        <color rgb="FFFF0000"/>
      </bottom>
      <diagonal/>
    </border>
    <border>
      <left style="thin">
        <color indexed="64"/>
      </left>
      <right/>
      <top style="thin">
        <color rgb="FFFF0000"/>
      </top>
      <bottom/>
      <diagonal/>
    </border>
    <border>
      <left style="thin">
        <color indexed="64"/>
      </left>
      <right/>
      <top/>
      <bottom style="thin">
        <color rgb="FFFF0000"/>
      </bottom>
      <diagonal/>
    </border>
    <border>
      <left style="medium">
        <color theme="6" tint="-0.249977111117893"/>
      </left>
      <right style="medium">
        <color theme="6" tint="-0.249977111117893"/>
      </right>
      <top style="medium">
        <color theme="6" tint="-0.249977111117893"/>
      </top>
      <bottom/>
      <diagonal/>
    </border>
    <border>
      <left style="medium">
        <color theme="6" tint="-0.249977111117893"/>
      </left>
      <right style="medium">
        <color theme="6" tint="-0.249977111117893"/>
      </right>
      <top/>
      <bottom/>
      <diagonal/>
    </border>
    <border>
      <left style="medium">
        <color theme="6" tint="-0.249977111117893"/>
      </left>
      <right style="medium">
        <color theme="6" tint="-0.249977111117893"/>
      </right>
      <top/>
      <bottom style="medium">
        <color theme="6" tint="-0.249977111117893"/>
      </bottom>
      <diagonal/>
    </border>
  </borders>
  <cellStyleXfs count="2">
    <xf numFmtId="0" fontId="0" fillId="0" borderId="0">
      <alignment vertical="center"/>
    </xf>
    <xf numFmtId="0" fontId="8" fillId="0" borderId="0" applyNumberFormat="0" applyFill="0" applyBorder="0" applyAlignment="0" applyProtection="0">
      <alignment vertical="top"/>
      <protection locked="0"/>
    </xf>
  </cellStyleXfs>
  <cellXfs count="163">
    <xf numFmtId="0" fontId="0" fillId="0" borderId="0" xfId="0">
      <alignment vertical="center"/>
    </xf>
    <xf numFmtId="0" fontId="10" fillId="3" borderId="0" xfId="0" applyFont="1" applyFill="1" applyAlignment="1">
      <alignment vertical="center"/>
    </xf>
    <xf numFmtId="0" fontId="10" fillId="3" borderId="0" xfId="0" quotePrefix="1" applyFont="1" applyFill="1" applyAlignment="1">
      <alignment vertical="center"/>
    </xf>
    <xf numFmtId="49" fontId="0" fillId="0" borderId="0" xfId="0" applyNumberFormat="1">
      <alignment vertical="center"/>
    </xf>
    <xf numFmtId="49" fontId="6" fillId="0" borderId="0" xfId="0" applyNumberFormat="1" applyFont="1">
      <alignment vertical="center"/>
    </xf>
    <xf numFmtId="0" fontId="10" fillId="3" borderId="0" xfId="0" applyFont="1" applyFill="1">
      <alignment vertical="center"/>
    </xf>
    <xf numFmtId="0" fontId="0" fillId="0" borderId="1" xfId="0" applyBorder="1" applyAlignment="1" applyProtection="1">
      <alignment horizontal="right" vertical="center"/>
    </xf>
    <xf numFmtId="0" fontId="9" fillId="0" borderId="1" xfId="0" applyFont="1" applyBorder="1" applyAlignment="1" applyProtection="1">
      <alignment horizontal="center" vertical="center"/>
    </xf>
    <xf numFmtId="0" fontId="12" fillId="0" borderId="1" xfId="0" applyFont="1" applyBorder="1" applyAlignment="1" applyProtection="1">
      <alignment horizontal="right" vertical="center"/>
    </xf>
    <xf numFmtId="0" fontId="9" fillId="0" borderId="1" xfId="0" applyFont="1" applyBorder="1" applyAlignment="1" applyProtection="1">
      <alignment horizontal="right" vertical="center"/>
    </xf>
    <xf numFmtId="0" fontId="0" fillId="0" borderId="1" xfId="0" applyBorder="1" applyAlignment="1" applyProtection="1">
      <alignment horizontal="right" vertical="center" shrinkToFit="1"/>
    </xf>
    <xf numFmtId="0" fontId="0" fillId="5" borderId="0" xfId="0" applyFill="1" applyProtection="1">
      <alignment vertical="center"/>
    </xf>
    <xf numFmtId="0" fontId="0" fillId="5" borderId="3" xfId="0" applyFill="1" applyBorder="1" applyProtection="1">
      <alignment vertical="center"/>
    </xf>
    <xf numFmtId="0" fontId="0" fillId="5" borderId="0" xfId="0" applyFill="1" applyBorder="1" applyProtection="1">
      <alignment vertical="center"/>
    </xf>
    <xf numFmtId="0" fontId="0" fillId="5" borderId="0" xfId="0" applyFill="1" applyAlignment="1" applyProtection="1">
      <alignment horizontal="left" vertical="center"/>
    </xf>
    <xf numFmtId="0" fontId="0" fillId="7" borderId="0" xfId="0" applyFill="1" applyProtection="1">
      <alignment vertical="center"/>
    </xf>
    <xf numFmtId="0" fontId="0" fillId="7" borderId="0" xfId="0" applyFill="1">
      <alignment vertical="center"/>
    </xf>
    <xf numFmtId="49" fontId="0" fillId="7" borderId="0" xfId="0" applyNumberFormat="1" applyFill="1" applyProtection="1">
      <alignment vertical="center"/>
      <protection locked="0"/>
    </xf>
    <xf numFmtId="49" fontId="0" fillId="7" borderId="0" xfId="0" applyNumberFormat="1" applyFill="1">
      <alignment vertical="center"/>
    </xf>
    <xf numFmtId="49" fontId="15" fillId="7" borderId="0" xfId="0" applyNumberFormat="1" applyFont="1" applyFill="1">
      <alignment vertical="center"/>
    </xf>
    <xf numFmtId="49" fontId="15" fillId="7" borderId="0" xfId="0" applyNumberFormat="1" applyFont="1" applyFill="1" applyAlignment="1">
      <alignment horizontal="center" vertical="center"/>
    </xf>
    <xf numFmtId="49" fontId="0" fillId="7" borderId="0" xfId="0" applyNumberFormat="1" applyFill="1" applyAlignment="1">
      <alignment horizontal="center" vertical="center"/>
    </xf>
    <xf numFmtId="49" fontId="16" fillId="7" borderId="0" xfId="0" applyNumberFormat="1" applyFont="1" applyFill="1">
      <alignment vertical="center"/>
    </xf>
    <xf numFmtId="49" fontId="17" fillId="7" borderId="0" xfId="0" applyNumberFormat="1" applyFont="1" applyFill="1">
      <alignment vertical="center"/>
    </xf>
    <xf numFmtId="0" fontId="15" fillId="7" borderId="0" xfId="0" applyFont="1" applyFill="1">
      <alignment vertical="center"/>
    </xf>
    <xf numFmtId="49" fontId="18" fillId="7" borderId="0" xfId="0" applyNumberFormat="1" applyFont="1" applyFill="1">
      <alignment vertical="center"/>
    </xf>
    <xf numFmtId="49" fontId="0" fillId="7" borderId="4" xfId="0" applyNumberFormat="1" applyFill="1" applyBorder="1">
      <alignment vertical="center"/>
    </xf>
    <xf numFmtId="49" fontId="0" fillId="7" borderId="2" xfId="0" applyNumberFormat="1" applyFill="1" applyBorder="1">
      <alignment vertical="center"/>
    </xf>
    <xf numFmtId="49" fontId="0" fillId="7" borderId="5" xfId="0" applyNumberFormat="1" applyFill="1" applyBorder="1">
      <alignment vertical="center"/>
    </xf>
    <xf numFmtId="49" fontId="0" fillId="7" borderId="6" xfId="0" applyNumberFormat="1" applyFill="1" applyBorder="1">
      <alignment vertical="center"/>
    </xf>
    <xf numFmtId="49" fontId="0" fillId="7" borderId="7" xfId="0" applyNumberFormat="1" applyFill="1" applyBorder="1">
      <alignment vertical="center"/>
    </xf>
    <xf numFmtId="49" fontId="0" fillId="7" borderId="8" xfId="0" applyNumberFormat="1" applyFill="1" applyBorder="1">
      <alignment vertical="center"/>
    </xf>
    <xf numFmtId="49" fontId="0" fillId="7" borderId="3" xfId="0" applyNumberFormat="1" applyFill="1" applyBorder="1">
      <alignment vertical="center"/>
    </xf>
    <xf numFmtId="49" fontId="5" fillId="7" borderId="3" xfId="0" applyNumberFormat="1" applyFont="1" applyFill="1" applyBorder="1">
      <alignment vertical="center"/>
    </xf>
    <xf numFmtId="49" fontId="0" fillId="7" borderId="9" xfId="0" applyNumberFormat="1" applyFill="1" applyBorder="1">
      <alignment vertical="center"/>
    </xf>
    <xf numFmtId="49" fontId="19" fillId="7" borderId="0" xfId="0" applyNumberFormat="1" applyFont="1" applyFill="1">
      <alignment vertical="center"/>
    </xf>
    <xf numFmtId="49" fontId="9" fillId="7" borderId="0" xfId="0" applyNumberFormat="1" applyFont="1" applyFill="1">
      <alignment vertical="center"/>
    </xf>
    <xf numFmtId="49" fontId="9" fillId="7" borderId="7" xfId="0" applyNumberFormat="1" applyFont="1" applyFill="1" applyBorder="1">
      <alignment vertical="center"/>
    </xf>
    <xf numFmtId="49" fontId="20" fillId="7" borderId="0" xfId="0" applyNumberFormat="1" applyFont="1" applyFill="1">
      <alignment vertical="center"/>
    </xf>
    <xf numFmtId="49" fontId="6" fillId="7" borderId="0" xfId="0" applyNumberFormat="1" applyFont="1" applyFill="1">
      <alignment vertical="center"/>
    </xf>
    <xf numFmtId="49" fontId="26" fillId="3" borderId="0" xfId="0" applyNumberFormat="1" applyFont="1" applyFill="1" applyBorder="1" applyAlignment="1">
      <alignment horizontal="left" vertical="center"/>
    </xf>
    <xf numFmtId="176" fontId="26" fillId="3" borderId="0" xfId="0" applyNumberFormat="1" applyFont="1" applyFill="1" applyBorder="1">
      <alignment vertical="center"/>
    </xf>
    <xf numFmtId="0" fontId="26" fillId="3" borderId="0" xfId="0" applyFont="1" applyFill="1" applyBorder="1">
      <alignment vertical="center"/>
    </xf>
    <xf numFmtId="0" fontId="0" fillId="0" borderId="19" xfId="0" applyBorder="1" applyAlignment="1" applyProtection="1">
      <alignment horizontal="right" vertical="center" shrinkToFit="1"/>
    </xf>
    <xf numFmtId="177" fontId="15" fillId="7" borderId="0" xfId="0" applyNumberFormat="1" applyFont="1" applyFill="1" applyAlignment="1">
      <alignment horizontal="left" wrapText="1"/>
    </xf>
    <xf numFmtId="0" fontId="0" fillId="7" borderId="0" xfId="0" applyFill="1">
      <alignment vertical="center"/>
    </xf>
    <xf numFmtId="0" fontId="11" fillId="5" borderId="0" xfId="0" applyFont="1" applyFill="1" applyAlignment="1">
      <alignment horizontal="right" vertical="top" wrapText="1"/>
    </xf>
    <xf numFmtId="0" fontId="0" fillId="5" borderId="0" xfId="0" applyFill="1">
      <alignment vertical="center"/>
    </xf>
    <xf numFmtId="0" fontId="9" fillId="5" borderId="3" xfId="0" applyFont="1" applyFill="1" applyBorder="1">
      <alignment vertical="center"/>
    </xf>
    <xf numFmtId="0" fontId="0" fillId="5" borderId="0" xfId="0" applyFill="1" applyAlignment="1">
      <alignment vertical="center" wrapText="1"/>
    </xf>
    <xf numFmtId="0" fontId="8" fillId="7" borderId="0" xfId="1" applyFill="1" applyAlignment="1" applyProtection="1">
      <alignment vertical="center"/>
    </xf>
    <xf numFmtId="0" fontId="0" fillId="5" borderId="0" xfId="0" applyFill="1" applyAlignment="1">
      <alignment horizontal="left" vertical="center"/>
    </xf>
    <xf numFmtId="0" fontId="0" fillId="7" borderId="0" xfId="0" applyFill="1" applyAlignment="1">
      <alignment horizontal="center" vertical="center"/>
    </xf>
    <xf numFmtId="0" fontId="25" fillId="5" borderId="0" xfId="0" applyFont="1" applyFill="1" applyAlignment="1">
      <alignment horizontal="right" vertical="center" wrapText="1"/>
    </xf>
    <xf numFmtId="0" fontId="9" fillId="5" borderId="0" xfId="0" applyFont="1" applyFill="1">
      <alignment vertical="center"/>
    </xf>
    <xf numFmtId="176" fontId="26" fillId="3" borderId="0" xfId="0" applyNumberFormat="1" applyFont="1" applyFill="1">
      <alignment vertical="center"/>
    </xf>
    <xf numFmtId="0" fontId="30" fillId="3" borderId="0" xfId="0" applyFont="1" applyFill="1" applyAlignment="1">
      <alignment horizontal="left" vertical="center"/>
    </xf>
    <xf numFmtId="176" fontId="30" fillId="3" borderId="0" xfId="0" applyNumberFormat="1" applyFont="1" applyFill="1" applyAlignment="1">
      <alignment horizontal="right" vertical="center"/>
    </xf>
    <xf numFmtId="176" fontId="30" fillId="3" borderId="0" xfId="0" applyNumberFormat="1" applyFont="1" applyFill="1" applyAlignment="1">
      <alignment vertical="center"/>
    </xf>
    <xf numFmtId="0" fontId="30" fillId="3" borderId="0" xfId="0" applyFont="1" applyFill="1">
      <alignment vertical="center"/>
    </xf>
    <xf numFmtId="0" fontId="30" fillId="3" borderId="0" xfId="0" applyFont="1" applyFill="1" applyAlignment="1">
      <alignment vertical="center"/>
    </xf>
    <xf numFmtId="0" fontId="26" fillId="3" borderId="0" xfId="0" applyFont="1" applyFill="1" applyBorder="1" applyAlignment="1">
      <alignment horizontal="left" vertical="center"/>
    </xf>
    <xf numFmtId="0" fontId="31" fillId="3" borderId="0" xfId="0" applyFont="1" applyFill="1" applyBorder="1" applyAlignment="1">
      <alignment horizontal="left" vertical="center"/>
    </xf>
    <xf numFmtId="0" fontId="31" fillId="3" borderId="0" xfId="0" applyFont="1" applyFill="1" applyAlignment="1">
      <alignment horizontal="left" vertical="center"/>
    </xf>
    <xf numFmtId="14" fontId="30" fillId="3" borderId="0" xfId="0" applyNumberFormat="1" applyFont="1" applyFill="1">
      <alignment vertical="center"/>
    </xf>
    <xf numFmtId="0" fontId="30" fillId="3" borderId="0" xfId="0" applyFont="1" applyFill="1" applyAlignment="1">
      <alignment horizontal="right" vertical="center"/>
    </xf>
    <xf numFmtId="0" fontId="26" fillId="3" borderId="0" xfId="0" applyFont="1" applyFill="1">
      <alignment vertical="center"/>
    </xf>
    <xf numFmtId="49" fontId="26" fillId="3" borderId="0" xfId="0" applyNumberFormat="1" applyFont="1" applyFill="1" applyAlignment="1">
      <alignment horizontal="left" vertical="center"/>
    </xf>
    <xf numFmtId="14" fontId="30" fillId="3" borderId="0" xfId="0" applyNumberFormat="1" applyFont="1" applyFill="1" applyAlignment="1">
      <alignment vertical="center"/>
    </xf>
    <xf numFmtId="178" fontId="29" fillId="9" borderId="2" xfId="1" applyNumberFormat="1" applyFont="1" applyFill="1" applyBorder="1" applyAlignment="1" applyProtection="1">
      <alignment horizontal="left" vertical="center"/>
      <protection locked="0"/>
    </xf>
    <xf numFmtId="0" fontId="0" fillId="5" borderId="0" xfId="0" applyFill="1">
      <alignment vertical="center"/>
    </xf>
    <xf numFmtId="0" fontId="0" fillId="2" borderId="1" xfId="0" applyFill="1" applyBorder="1" applyAlignment="1" applyProtection="1">
      <alignment horizontal="left" vertical="center"/>
      <protection locked="0"/>
    </xf>
    <xf numFmtId="0" fontId="0" fillId="8" borderId="1" xfId="0" applyFill="1" applyBorder="1" applyProtection="1">
      <alignment vertical="center"/>
      <protection locked="0"/>
    </xf>
    <xf numFmtId="0" fontId="0" fillId="2" borderId="1" xfId="0" applyFill="1" applyBorder="1" applyProtection="1">
      <alignment vertical="center"/>
      <protection locked="0"/>
    </xf>
    <xf numFmtId="0" fontId="8" fillId="2" borderId="1" xfId="1" applyFill="1" applyBorder="1" applyAlignment="1" applyProtection="1">
      <alignment vertical="center"/>
      <protection locked="0"/>
    </xf>
    <xf numFmtId="0" fontId="8" fillId="2" borderId="1" xfId="1" applyFill="1" applyBorder="1" applyAlignment="1" applyProtection="1">
      <alignment horizontal="left" vertical="center"/>
      <protection locked="0"/>
    </xf>
    <xf numFmtId="0" fontId="23" fillId="3" borderId="26" xfId="0" applyFont="1" applyFill="1" applyBorder="1" applyAlignment="1">
      <alignment horizontal="left" vertical="center"/>
    </xf>
    <xf numFmtId="179" fontId="23" fillId="3" borderId="26" xfId="0" applyNumberFormat="1" applyFont="1" applyFill="1" applyBorder="1" applyAlignment="1">
      <alignment horizontal="left" vertical="center"/>
    </xf>
    <xf numFmtId="6" fontId="0" fillId="3" borderId="18" xfId="0" applyNumberFormat="1" applyFill="1" applyBorder="1">
      <alignment vertical="center"/>
    </xf>
    <xf numFmtId="178" fontId="27" fillId="9" borderId="0" xfId="1" applyNumberFormat="1" applyFont="1" applyFill="1" applyAlignment="1" applyProtection="1">
      <alignment horizontal="left" vertical="center"/>
      <protection locked="0"/>
    </xf>
    <xf numFmtId="14" fontId="0" fillId="2" borderId="1" xfId="0" applyNumberFormat="1" applyFill="1" applyBorder="1" applyAlignment="1" applyProtection="1">
      <alignment horizontal="left" vertical="center"/>
      <protection locked="0"/>
    </xf>
    <xf numFmtId="14" fontId="32" fillId="7" borderId="0" xfId="0" applyNumberFormat="1" applyFont="1" applyFill="1" applyProtection="1">
      <alignment vertical="center"/>
    </xf>
    <xf numFmtId="14" fontId="32" fillId="7" borderId="0" xfId="0" applyNumberFormat="1" applyFont="1" applyFill="1" applyAlignment="1">
      <alignment horizontal="left" vertical="center"/>
    </xf>
    <xf numFmtId="14" fontId="32" fillId="7" borderId="0" xfId="0" applyNumberFormat="1" applyFont="1" applyFill="1" applyAlignment="1" applyProtection="1">
      <alignment horizontal="left" vertical="center"/>
    </xf>
    <xf numFmtId="14" fontId="23" fillId="3" borderId="1" xfId="0" applyNumberFormat="1" applyFont="1" applyFill="1" applyBorder="1" applyAlignment="1" applyProtection="1">
      <alignment horizontal="left" vertical="center"/>
    </xf>
    <xf numFmtId="0" fontId="0" fillId="10" borderId="0" xfId="0" applyFill="1">
      <alignment vertical="center"/>
    </xf>
    <xf numFmtId="49" fontId="0" fillId="0" borderId="0" xfId="0" applyNumberFormat="1" applyBorder="1">
      <alignment vertical="center"/>
    </xf>
    <xf numFmtId="49" fontId="0" fillId="0" borderId="0" xfId="0" applyNumberFormat="1" applyAlignment="1">
      <alignment vertical="top" wrapText="1"/>
    </xf>
    <xf numFmtId="0" fontId="23" fillId="5" borderId="0" xfId="0" applyFont="1" applyFill="1" applyAlignment="1" applyProtection="1">
      <alignment horizontal="left" vertical="center"/>
    </xf>
    <xf numFmtId="0" fontId="8" fillId="4" borderId="0" xfId="1" applyFill="1" applyAlignment="1" applyProtection="1">
      <alignment horizontal="left" vertical="center"/>
      <protection locked="0"/>
    </xf>
    <xf numFmtId="14" fontId="0" fillId="7" borderId="22" xfId="0" applyNumberFormat="1" applyFill="1" applyBorder="1" applyAlignment="1">
      <alignment horizontal="left" vertical="center"/>
    </xf>
    <xf numFmtId="0" fontId="24" fillId="7" borderId="20" xfId="0" applyFont="1" applyFill="1" applyBorder="1" applyAlignment="1">
      <alignment horizontal="left" vertical="center"/>
    </xf>
    <xf numFmtId="0" fontId="24" fillId="7" borderId="21" xfId="0" applyFont="1" applyFill="1" applyBorder="1" applyAlignment="1">
      <alignment horizontal="left" vertical="center"/>
    </xf>
    <xf numFmtId="0" fontId="24" fillId="7" borderId="27" xfId="0" applyFont="1" applyFill="1" applyBorder="1" applyAlignment="1">
      <alignment horizontal="left" vertical="center"/>
    </xf>
    <xf numFmtId="14" fontId="0" fillId="7" borderId="0" xfId="0" applyNumberFormat="1" applyFill="1" applyAlignment="1">
      <alignment horizontal="left" vertical="center"/>
    </xf>
    <xf numFmtId="0" fontId="8" fillId="7" borderId="6" xfId="1" applyFill="1" applyBorder="1" applyAlignment="1" applyProtection="1">
      <alignment horizontal="center"/>
    </xf>
    <xf numFmtId="0" fontId="8" fillId="7" borderId="0" xfId="1" applyFill="1" applyBorder="1" applyAlignment="1" applyProtection="1">
      <alignment horizontal="center"/>
    </xf>
    <xf numFmtId="0" fontId="8" fillId="7" borderId="0" xfId="1" applyFill="1" applyBorder="1" applyAlignment="1" applyProtection="1">
      <alignment horizontal="center"/>
      <protection locked="0"/>
    </xf>
    <xf numFmtId="0" fontId="0" fillId="9" borderId="0" xfId="0" applyFill="1" applyAlignment="1" applyProtection="1">
      <alignment horizontal="left" vertical="center"/>
      <protection locked="0"/>
    </xf>
    <xf numFmtId="0" fontId="33" fillId="0" borderId="6" xfId="1" applyFont="1" applyBorder="1" applyAlignment="1" applyProtection="1">
      <alignment horizontal="left" wrapText="1"/>
    </xf>
    <xf numFmtId="0" fontId="33" fillId="0" borderId="0" xfId="1" applyFont="1" applyBorder="1" applyAlignment="1" applyProtection="1">
      <alignment horizontal="left" wrapText="1"/>
    </xf>
    <xf numFmtId="0" fontId="24" fillId="7" borderId="27" xfId="0" applyFont="1" applyFill="1" applyBorder="1" applyAlignment="1">
      <alignment horizontal="left" vertical="center" wrapText="1"/>
    </xf>
    <xf numFmtId="0" fontId="24" fillId="7" borderId="20" xfId="0" applyFont="1" applyFill="1" applyBorder="1" applyAlignment="1">
      <alignment horizontal="left" vertical="center" wrapText="1"/>
    </xf>
    <xf numFmtId="0" fontId="24" fillId="7" borderId="21" xfId="0" applyFont="1" applyFill="1" applyBorder="1" applyAlignment="1">
      <alignment horizontal="left" vertical="center" wrapText="1"/>
    </xf>
    <xf numFmtId="0" fontId="24" fillId="7" borderId="28" xfId="0" applyFont="1" applyFill="1" applyBorder="1" applyAlignment="1">
      <alignment horizontal="left" vertical="center"/>
    </xf>
    <xf numFmtId="0" fontId="24" fillId="7" borderId="22" xfId="0" applyFont="1" applyFill="1" applyBorder="1" applyAlignment="1">
      <alignment horizontal="left" vertical="center"/>
    </xf>
    <xf numFmtId="0" fontId="24" fillId="7" borderId="23" xfId="0" applyFont="1" applyFill="1" applyBorder="1" applyAlignment="1">
      <alignment horizontal="left" vertical="center"/>
    </xf>
    <xf numFmtId="0" fontId="24" fillId="7" borderId="29" xfId="0" applyFont="1" applyFill="1" applyBorder="1" applyAlignment="1">
      <alignment horizontal="left" vertical="center"/>
    </xf>
    <xf numFmtId="0" fontId="24" fillId="7" borderId="24" xfId="0" applyFont="1" applyFill="1" applyBorder="1" applyAlignment="1">
      <alignment horizontal="left" vertical="center"/>
    </xf>
    <xf numFmtId="0" fontId="24" fillId="7" borderId="25" xfId="0" applyFont="1" applyFill="1" applyBorder="1" applyAlignment="1">
      <alignment horizontal="left" vertical="center"/>
    </xf>
    <xf numFmtId="0" fontId="24" fillId="7" borderId="28" xfId="0" applyFont="1" applyFill="1" applyBorder="1" applyAlignment="1">
      <alignment horizontal="left" vertical="center" shrinkToFit="1"/>
    </xf>
    <xf numFmtId="0" fontId="24" fillId="7" borderId="22" xfId="0" applyFont="1" applyFill="1" applyBorder="1" applyAlignment="1">
      <alignment horizontal="left" vertical="center" shrinkToFit="1"/>
    </xf>
    <xf numFmtId="0" fontId="0" fillId="7" borderId="29" xfId="0" applyFill="1" applyBorder="1">
      <alignment vertical="center"/>
    </xf>
    <xf numFmtId="0" fontId="0" fillId="7" borderId="24" xfId="0" applyFill="1" applyBorder="1">
      <alignment vertical="center"/>
    </xf>
    <xf numFmtId="0" fontId="0" fillId="7" borderId="28" xfId="0" applyFill="1" applyBorder="1">
      <alignment vertical="center"/>
    </xf>
    <xf numFmtId="0" fontId="0" fillId="7" borderId="22" xfId="0" applyFill="1" applyBorder="1">
      <alignment vertical="center"/>
    </xf>
    <xf numFmtId="0" fontId="24" fillId="7" borderId="27" xfId="0" applyFont="1" applyFill="1" applyBorder="1">
      <alignment vertical="center"/>
    </xf>
    <xf numFmtId="0" fontId="24" fillId="7" borderId="20" xfId="0" applyFont="1" applyFill="1" applyBorder="1">
      <alignment vertical="center"/>
    </xf>
    <xf numFmtId="0" fontId="24" fillId="7" borderId="21" xfId="0" applyFont="1" applyFill="1" applyBorder="1">
      <alignment vertical="center"/>
    </xf>
    <xf numFmtId="0" fontId="24" fillId="7" borderId="29" xfId="0" applyFont="1" applyFill="1" applyBorder="1">
      <alignment vertical="center"/>
    </xf>
    <xf numFmtId="0" fontId="24" fillId="7" borderId="24" xfId="0" applyFont="1" applyFill="1" applyBorder="1">
      <alignment vertical="center"/>
    </xf>
    <xf numFmtId="0" fontId="0" fillId="7" borderId="29" xfId="0" applyFill="1" applyBorder="1" applyAlignment="1">
      <alignment horizontal="left" vertical="center"/>
    </xf>
    <xf numFmtId="0" fontId="0" fillId="7" borderId="24" xfId="0" applyFill="1" applyBorder="1" applyAlignment="1">
      <alignment horizontal="left" vertical="center"/>
    </xf>
    <xf numFmtId="0" fontId="0" fillId="9" borderId="22" xfId="0" applyFill="1" applyBorder="1" applyAlignment="1" applyProtection="1">
      <alignment horizontal="left" vertical="center"/>
      <protection locked="0"/>
    </xf>
    <xf numFmtId="0" fontId="7" fillId="6" borderId="0" xfId="0" applyFont="1" applyFill="1" applyAlignment="1">
      <alignment horizontal="center" vertical="center" wrapText="1"/>
    </xf>
    <xf numFmtId="49" fontId="0" fillId="7" borderId="3" xfId="0" applyNumberFormat="1" applyFill="1" applyBorder="1" applyAlignment="1">
      <alignment horizontal="left" vertical="center"/>
    </xf>
    <xf numFmtId="0" fontId="0" fillId="7" borderId="3" xfId="0" applyFill="1" applyBorder="1">
      <alignment vertical="center"/>
    </xf>
    <xf numFmtId="0" fontId="0" fillId="7" borderId="0" xfId="0" applyFill="1">
      <alignment vertical="center"/>
    </xf>
    <xf numFmtId="49" fontId="15" fillId="7" borderId="10" xfId="0" applyNumberFormat="1" applyFont="1" applyFill="1" applyBorder="1" applyAlignment="1" applyProtection="1">
      <alignment horizontal="center" wrapText="1"/>
      <protection locked="0"/>
    </xf>
    <xf numFmtId="49" fontId="15" fillId="7" borderId="11" xfId="0" applyNumberFormat="1" applyFont="1" applyFill="1" applyBorder="1" applyAlignment="1" applyProtection="1">
      <alignment horizontal="center" wrapText="1"/>
      <protection locked="0"/>
    </xf>
    <xf numFmtId="49" fontId="15" fillId="7" borderId="12" xfId="0" applyNumberFormat="1" applyFont="1" applyFill="1" applyBorder="1" applyAlignment="1" applyProtection="1">
      <alignment horizontal="center" wrapText="1"/>
      <protection locked="0"/>
    </xf>
    <xf numFmtId="49" fontId="15" fillId="7" borderId="13" xfId="0" applyNumberFormat="1" applyFont="1" applyFill="1" applyBorder="1" applyAlignment="1" applyProtection="1">
      <alignment horizontal="center" wrapText="1"/>
      <protection locked="0"/>
    </xf>
    <xf numFmtId="49" fontId="15" fillId="7" borderId="14" xfId="0" applyNumberFormat="1" applyFont="1" applyFill="1" applyBorder="1" applyAlignment="1" applyProtection="1">
      <alignment horizontal="center" wrapText="1"/>
      <protection locked="0"/>
    </xf>
    <xf numFmtId="49" fontId="15" fillId="7" borderId="15" xfId="0" applyNumberFormat="1" applyFont="1" applyFill="1" applyBorder="1" applyAlignment="1" applyProtection="1">
      <alignment horizontal="center" wrapText="1"/>
      <protection locked="0"/>
    </xf>
    <xf numFmtId="0" fontId="19" fillId="7" borderId="0" xfId="0" applyFont="1" applyFill="1" applyAlignment="1">
      <alignment horizontal="left" vertical="center"/>
    </xf>
    <xf numFmtId="0" fontId="0" fillId="7" borderId="0" xfId="0" applyFill="1" applyAlignment="1">
      <alignment horizontal="left" vertical="center"/>
    </xf>
    <xf numFmtId="0" fontId="0" fillId="7" borderId="2" xfId="0" applyFill="1" applyBorder="1" applyAlignment="1">
      <alignment horizontal="left" vertical="center"/>
    </xf>
    <xf numFmtId="49" fontId="23" fillId="11" borderId="30" xfId="0" applyNumberFormat="1" applyFont="1" applyFill="1" applyBorder="1" applyAlignment="1">
      <alignment horizontal="left" vertical="center" wrapText="1"/>
    </xf>
    <xf numFmtId="49" fontId="23" fillId="11" borderId="31" xfId="0" applyNumberFormat="1" applyFont="1" applyFill="1" applyBorder="1" applyAlignment="1">
      <alignment horizontal="left" vertical="center" wrapText="1"/>
    </xf>
    <xf numFmtId="49" fontId="23" fillId="11" borderId="32" xfId="0" applyNumberFormat="1" applyFont="1" applyFill="1" applyBorder="1" applyAlignment="1">
      <alignment horizontal="left" vertical="center" wrapText="1"/>
    </xf>
    <xf numFmtId="49" fontId="23" fillId="11" borderId="30" xfId="0" applyNumberFormat="1" applyFont="1" applyFill="1" applyBorder="1" applyAlignment="1">
      <alignment horizontal="left" vertical="top" wrapText="1"/>
    </xf>
    <xf numFmtId="49" fontId="23" fillId="11" borderId="31" xfId="0" applyNumberFormat="1" applyFont="1" applyFill="1" applyBorder="1" applyAlignment="1">
      <alignment horizontal="left" vertical="top" wrapText="1"/>
    </xf>
    <xf numFmtId="49" fontId="23" fillId="11" borderId="32" xfId="0" applyNumberFormat="1" applyFont="1" applyFill="1" applyBorder="1" applyAlignment="1">
      <alignment horizontal="left" vertical="top" wrapText="1"/>
    </xf>
    <xf numFmtId="49" fontId="14" fillId="7" borderId="0" xfId="0" applyNumberFormat="1" applyFont="1" applyFill="1">
      <alignment vertical="center"/>
    </xf>
    <xf numFmtId="0" fontId="14" fillId="7" borderId="4" xfId="0" applyFont="1" applyFill="1" applyBorder="1" applyAlignment="1">
      <alignment horizontal="center" vertical="center"/>
    </xf>
    <xf numFmtId="0" fontId="14" fillId="7" borderId="2" xfId="0" applyFont="1" applyFill="1" applyBorder="1" applyAlignment="1">
      <alignment horizontal="center" vertical="center"/>
    </xf>
    <xf numFmtId="0" fontId="14" fillId="7" borderId="5" xfId="0" applyFont="1" applyFill="1" applyBorder="1" applyAlignment="1">
      <alignment horizontal="center" vertical="center"/>
    </xf>
    <xf numFmtId="0" fontId="14" fillId="7" borderId="3" xfId="0" applyFont="1" applyFill="1" applyBorder="1" applyAlignment="1">
      <alignment horizontal="center" vertical="center"/>
    </xf>
    <xf numFmtId="0" fontId="14" fillId="7" borderId="9" xfId="0" applyFont="1" applyFill="1" applyBorder="1" applyAlignment="1">
      <alignment horizontal="center" vertical="center"/>
    </xf>
    <xf numFmtId="0" fontId="14" fillId="7" borderId="8" xfId="0" applyFont="1" applyFill="1" applyBorder="1" applyAlignment="1">
      <alignment horizontal="center" vertical="center"/>
    </xf>
    <xf numFmtId="49" fontId="22" fillId="7" borderId="10" xfId="0" applyNumberFormat="1" applyFont="1" applyFill="1" applyBorder="1" applyAlignment="1" applyProtection="1">
      <alignment horizontal="center" vertical="center"/>
      <protection locked="0"/>
    </xf>
    <xf numFmtId="49" fontId="22" fillId="7" borderId="11" xfId="0" applyNumberFormat="1" applyFont="1" applyFill="1" applyBorder="1" applyAlignment="1" applyProtection="1">
      <alignment horizontal="center" vertical="center"/>
      <protection locked="0"/>
    </xf>
    <xf numFmtId="49" fontId="22" fillId="7" borderId="12" xfId="0" applyNumberFormat="1" applyFont="1" applyFill="1" applyBorder="1" applyAlignment="1" applyProtection="1">
      <alignment horizontal="center" vertical="center"/>
      <protection locked="0"/>
    </xf>
    <xf numFmtId="49" fontId="22" fillId="7" borderId="16" xfId="0" applyNumberFormat="1" applyFont="1" applyFill="1" applyBorder="1" applyAlignment="1" applyProtection="1">
      <alignment horizontal="center" vertical="center"/>
      <protection locked="0"/>
    </xf>
    <xf numFmtId="49" fontId="22" fillId="7" borderId="0" xfId="0" applyNumberFormat="1" applyFont="1" applyFill="1" applyAlignment="1" applyProtection="1">
      <alignment horizontal="center" vertical="center"/>
      <protection locked="0"/>
    </xf>
    <xf numFmtId="49" fontId="22" fillId="7" borderId="17" xfId="0" applyNumberFormat="1" applyFont="1" applyFill="1" applyBorder="1" applyAlignment="1" applyProtection="1">
      <alignment horizontal="center" vertical="center"/>
      <protection locked="0"/>
    </xf>
    <xf numFmtId="49" fontId="22" fillId="7" borderId="13" xfId="0" applyNumberFormat="1" applyFont="1" applyFill="1" applyBorder="1" applyAlignment="1" applyProtection="1">
      <alignment horizontal="center" vertical="center"/>
      <protection locked="0"/>
    </xf>
    <xf numFmtId="49" fontId="22" fillId="7" borderId="14" xfId="0" applyNumberFormat="1" applyFont="1" applyFill="1" applyBorder="1" applyAlignment="1" applyProtection="1">
      <alignment horizontal="center" vertical="center"/>
      <protection locked="0"/>
    </xf>
    <xf numFmtId="49" fontId="22" fillId="7" borderId="15" xfId="0" applyNumberFormat="1" applyFont="1" applyFill="1" applyBorder="1" applyAlignment="1" applyProtection="1">
      <alignment horizontal="center" vertical="center"/>
      <protection locked="0"/>
    </xf>
    <xf numFmtId="176" fontId="0" fillId="7" borderId="0" xfId="0" applyNumberFormat="1" applyFill="1">
      <alignment vertical="center"/>
    </xf>
    <xf numFmtId="6" fontId="13" fillId="7" borderId="0" xfId="0" applyNumberFormat="1" applyFont="1" applyFill="1" applyAlignment="1">
      <alignment horizontal="center" vertical="center"/>
    </xf>
    <xf numFmtId="0" fontId="13" fillId="7" borderId="0" xfId="0" applyFont="1" applyFill="1" applyAlignment="1">
      <alignment horizontal="center" vertical="center"/>
    </xf>
    <xf numFmtId="176" fontId="0" fillId="7" borderId="0" xfId="0" applyNumberFormat="1" applyFill="1" applyAlignment="1">
      <alignment horizontal="left" vertical="center"/>
    </xf>
  </cellXfs>
  <cellStyles count="2">
    <cellStyle name="ハイパーリンク" xfId="1" builtinId="8"/>
    <cellStyle name="標準" xfId="0" builtinId="0"/>
  </cellStyles>
  <dxfs count="13">
    <dxf>
      <font>
        <b/>
        <i val="0"/>
        <strike val="0"/>
      </font>
      <fill>
        <patternFill>
          <bgColor theme="9" tint="0.39994506668294322"/>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b/>
        <i val="0"/>
        <color theme="1"/>
      </font>
      <fill>
        <patternFill>
          <bgColor theme="7" tint="0.79998168889431442"/>
        </patternFill>
      </fill>
    </dxf>
    <dxf>
      <font>
        <b val="0"/>
        <i val="0"/>
        <color auto="1"/>
      </font>
      <fill>
        <patternFill>
          <bgColor theme="7" tint="0.79998168889431442"/>
        </patternFill>
      </fill>
    </dxf>
    <dxf>
      <fill>
        <patternFill>
          <bgColor theme="7" tint="0.79998168889431442"/>
        </patternFill>
      </fill>
    </dxf>
    <dxf>
      <font>
        <b/>
        <i val="0"/>
        <color theme="1"/>
      </font>
      <fill>
        <patternFill>
          <bgColor theme="7" tint="0.79998168889431442"/>
        </patternFill>
      </fill>
    </dxf>
    <dxf>
      <font>
        <b val="0"/>
        <i val="0"/>
        <color auto="1"/>
      </font>
      <fill>
        <patternFill>
          <bgColor theme="7" tint="0.79998168889431442"/>
        </patternFill>
      </fill>
    </dxf>
    <dxf>
      <font>
        <b/>
        <i val="0"/>
        <color rgb="FFFF0000"/>
      </font>
      <fill>
        <patternFill>
          <bgColor theme="7" tint="0.79998168889431442"/>
        </patternFill>
      </fill>
    </dxf>
    <dxf>
      <font>
        <b/>
        <i val="0"/>
        <color rgb="FF002060"/>
      </font>
      <fill>
        <patternFill>
          <bgColor theme="7" tint="0.59996337778862885"/>
        </patternFill>
      </fill>
    </dxf>
    <dxf>
      <font>
        <color theme="1"/>
      </font>
      <fill>
        <patternFill>
          <bgColor theme="3" tint="0.79998168889431442"/>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377190</xdr:colOff>
      <xdr:row>70</xdr:row>
      <xdr:rowOff>13333</xdr:rowOff>
    </xdr:from>
    <xdr:to>
      <xdr:col>7</xdr:col>
      <xdr:colOff>285735</xdr:colOff>
      <xdr:row>90</xdr:row>
      <xdr:rowOff>123824</xdr:rowOff>
    </xdr:to>
    <xdr:sp macro="" textlink="">
      <xdr:nvSpPr>
        <xdr:cNvPr id="17" name="テキスト ボックス 16">
          <a:extLst>
            <a:ext uri="{FF2B5EF4-FFF2-40B4-BE49-F238E27FC236}">
              <a16:creationId xmlns:a16="http://schemas.microsoft.com/office/drawing/2014/main" id="{D714EC38-5681-4B16-B575-BBEB072B4EB1}"/>
            </a:ext>
          </a:extLst>
        </xdr:cNvPr>
        <xdr:cNvSpPr txBox="1"/>
      </xdr:nvSpPr>
      <xdr:spPr>
        <a:xfrm>
          <a:off x="377190" y="13157833"/>
          <a:ext cx="11309970" cy="353949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ja-JP" altLang="en-US" sz="800">
              <a:effectLst/>
              <a:latin typeface="+mn-ea"/>
              <a:ea typeface="+mn-ea"/>
            </a:rPr>
            <a:t>ご提供いただいた個人情報の取り扱いに関して</a:t>
          </a:r>
        </a:p>
        <a:p>
          <a:pPr algn="l"/>
          <a:br>
            <a:rPr lang="ja-JP" altLang="en-US" sz="800">
              <a:effectLst/>
              <a:latin typeface="+mn-ea"/>
              <a:ea typeface="+mn-ea"/>
            </a:rPr>
          </a:br>
          <a:r>
            <a:rPr lang="en-US" altLang="ja-JP" sz="800">
              <a:effectLst/>
              <a:latin typeface="+mn-ea"/>
              <a:ea typeface="+mn-ea"/>
            </a:rPr>
            <a:t>NEC</a:t>
          </a:r>
          <a:r>
            <a:rPr lang="ja-JP" altLang="en-US" sz="800">
              <a:effectLst/>
              <a:latin typeface="+mn-ea"/>
              <a:ea typeface="+mn-ea"/>
            </a:rPr>
            <a:t>プラットフォームズ株式会社　</a:t>
          </a:r>
          <a:r>
            <a:rPr lang="ja-JP" altLang="ja-JP" sz="800">
              <a:solidFill>
                <a:schemeClr val="dk1"/>
              </a:solidFill>
              <a:effectLst/>
              <a:latin typeface="+mn-lt"/>
              <a:ea typeface="+mn-ea"/>
              <a:cs typeface="+mn-cs"/>
            </a:rPr>
            <a:t>サービス・保守統括部</a:t>
          </a:r>
          <a:r>
            <a:rPr lang="ja-JP" altLang="en-US" sz="800">
              <a:effectLst/>
              <a:latin typeface="+mn-ea"/>
              <a:ea typeface="+mn-ea"/>
            </a:rPr>
            <a:t>長</a:t>
          </a:r>
        </a:p>
        <a:p>
          <a:pPr algn="l">
            <a:lnSpc>
              <a:spcPts val="900"/>
            </a:lnSpc>
          </a:pPr>
          <a:br>
            <a:rPr lang="ja-JP" altLang="en-US" sz="800">
              <a:effectLst/>
              <a:latin typeface="+mn-ea"/>
              <a:ea typeface="+mn-ea"/>
            </a:rPr>
          </a:br>
          <a:r>
            <a:rPr lang="ja-JP" altLang="en-US" sz="800">
              <a:effectLst/>
              <a:latin typeface="+mn-ea"/>
              <a:ea typeface="+mn-ea"/>
            </a:rPr>
            <a:t>申し込みにてご提供いただくお客様の個人情報は以下の目的のために利用させていただきます。また取り扱いにおいては弊社個人情報保護方針に則り適切な管理・保護に努めます。 </a:t>
          </a:r>
          <a:br>
            <a:rPr lang="ja-JP" altLang="en-US" sz="800">
              <a:effectLst/>
              <a:latin typeface="+mn-ea"/>
              <a:ea typeface="+mn-ea"/>
            </a:rPr>
          </a:br>
          <a:endParaRPr lang="en-US" altLang="ja-JP" sz="800">
            <a:effectLst/>
            <a:latin typeface="+mn-ea"/>
            <a:ea typeface="+mn-ea"/>
          </a:endParaRPr>
        </a:p>
        <a:p>
          <a:r>
            <a:rPr lang="ja-JP" altLang="en-US" sz="800" b="0" i="0">
              <a:solidFill>
                <a:schemeClr val="dk1"/>
              </a:solidFill>
              <a:effectLst/>
              <a:latin typeface="+mj-ea"/>
              <a:ea typeface="+mj-ea"/>
              <a:cs typeface="+mn-cs"/>
            </a:rPr>
            <a:t>１．個人情報保護管理者</a:t>
          </a:r>
          <a:br>
            <a:rPr lang="ja-JP" altLang="en-US" sz="800" b="0" i="0">
              <a:solidFill>
                <a:schemeClr val="dk1"/>
              </a:solidFill>
              <a:effectLst/>
              <a:latin typeface="+mj-ea"/>
              <a:ea typeface="+mj-ea"/>
              <a:cs typeface="+mn-cs"/>
            </a:rPr>
          </a:br>
          <a:r>
            <a:rPr lang="ja-JP" altLang="en-US" sz="800" b="0" i="0">
              <a:solidFill>
                <a:schemeClr val="dk1"/>
              </a:solidFill>
              <a:effectLst/>
              <a:latin typeface="+mj-ea"/>
              <a:ea typeface="+mj-ea"/>
              <a:cs typeface="+mn-cs"/>
            </a:rPr>
            <a:t>　 　・職名：個人情報保護担当執行役</a:t>
          </a:r>
          <a:endParaRPr lang="en-US" altLang="ja-JP" sz="800" b="0" i="0">
            <a:solidFill>
              <a:schemeClr val="dk1"/>
            </a:solidFill>
            <a:effectLst/>
            <a:latin typeface="+mj-ea"/>
            <a:ea typeface="+mj-ea"/>
            <a:cs typeface="+mn-cs"/>
          </a:endParaRPr>
        </a:p>
        <a:p>
          <a:r>
            <a:rPr lang="en-US" altLang="ja-JP" sz="800" b="0" i="0" baseline="0">
              <a:solidFill>
                <a:schemeClr val="dk1"/>
              </a:solidFill>
              <a:effectLst/>
              <a:latin typeface="+mj-ea"/>
              <a:ea typeface="+mj-ea"/>
              <a:cs typeface="+mn-cs"/>
            </a:rPr>
            <a:t>     </a:t>
          </a:r>
          <a:r>
            <a:rPr lang="ja-JP" altLang="en-US" sz="800" b="0" i="0">
              <a:solidFill>
                <a:schemeClr val="dk1"/>
              </a:solidFill>
              <a:effectLst/>
              <a:latin typeface="+mj-ea"/>
              <a:ea typeface="+mj-ea"/>
              <a:cs typeface="+mn-cs"/>
            </a:rPr>
            <a:t>・連絡先：</a:t>
          </a:r>
          <a:r>
            <a:rPr lang="en-US" altLang="ja-JP" sz="800" b="0" i="0">
              <a:solidFill>
                <a:schemeClr val="dk1"/>
              </a:solidFill>
              <a:effectLst/>
              <a:latin typeface="+mj-ea"/>
              <a:ea typeface="+mj-ea"/>
              <a:cs typeface="+mn-cs"/>
            </a:rPr>
            <a:t>4</a:t>
          </a:r>
          <a:r>
            <a:rPr lang="ja-JP" altLang="en-US" sz="800" b="0" i="0">
              <a:solidFill>
                <a:schemeClr val="dk1"/>
              </a:solidFill>
              <a:effectLst/>
              <a:latin typeface="+mj-ea"/>
              <a:ea typeface="+mj-ea"/>
              <a:cs typeface="+mn-cs"/>
            </a:rPr>
            <a:t>項　お問合せ先</a:t>
          </a:r>
        </a:p>
        <a:p>
          <a:r>
            <a:rPr lang="ja-JP" altLang="en-US" sz="800" b="0" i="0">
              <a:solidFill>
                <a:schemeClr val="dk1"/>
              </a:solidFill>
              <a:effectLst/>
              <a:latin typeface="+mj-ea"/>
              <a:ea typeface="+mj-ea"/>
              <a:cs typeface="+mn-cs"/>
            </a:rPr>
            <a:t>２．利用目的</a:t>
          </a:r>
          <a:br>
            <a:rPr lang="ja-JP" altLang="en-US" sz="1100" b="0" i="0">
              <a:solidFill>
                <a:schemeClr val="dk1"/>
              </a:solidFill>
              <a:effectLst/>
              <a:latin typeface="+mn-lt"/>
              <a:ea typeface="+mn-ea"/>
              <a:cs typeface="+mn-cs"/>
            </a:rPr>
          </a:br>
          <a:r>
            <a:rPr lang="ja-JP" altLang="en-US" sz="1100" b="0" i="0">
              <a:solidFill>
                <a:schemeClr val="dk1"/>
              </a:solidFill>
              <a:effectLst/>
              <a:latin typeface="+mn-lt"/>
              <a:ea typeface="+mn-ea"/>
              <a:cs typeface="+mn-cs"/>
            </a:rPr>
            <a:t>　</a:t>
          </a:r>
          <a:r>
            <a:rPr lang="ja-JP" altLang="en-US" sz="800">
              <a:effectLst/>
              <a:latin typeface="+mn-ea"/>
              <a:ea typeface="+mn-ea"/>
            </a:rPr>
            <a:t>ご提供いただく個人情報は、日本電気株式会社（以下、</a:t>
          </a:r>
          <a:r>
            <a:rPr lang="en-US" altLang="ja-JP" sz="800">
              <a:effectLst/>
              <a:latin typeface="+mn-ea"/>
              <a:ea typeface="+mn-ea"/>
            </a:rPr>
            <a:t>NEC</a:t>
          </a:r>
          <a:r>
            <a:rPr lang="ja-JP" altLang="en-US" sz="800">
              <a:effectLst/>
              <a:latin typeface="+mn-ea"/>
              <a:ea typeface="+mn-ea"/>
            </a:rPr>
            <a:t>といいます）および</a:t>
          </a:r>
          <a:r>
            <a:rPr lang="en-US" altLang="ja-JP" sz="800">
              <a:effectLst/>
              <a:latin typeface="+mn-ea"/>
              <a:ea typeface="+mn-ea"/>
            </a:rPr>
            <a:t>NEC</a:t>
          </a:r>
          <a:r>
            <a:rPr lang="ja-JP" altLang="en-US" sz="800">
              <a:effectLst/>
              <a:latin typeface="+mn-ea"/>
              <a:ea typeface="+mn-ea"/>
            </a:rPr>
            <a:t>プラットフォームズ株式会社（以下、</a:t>
          </a:r>
          <a:r>
            <a:rPr lang="en-US" altLang="ja-JP" sz="800">
              <a:effectLst/>
              <a:latin typeface="+mn-ea"/>
              <a:ea typeface="+mn-ea"/>
            </a:rPr>
            <a:t>NEC</a:t>
          </a:r>
          <a:r>
            <a:rPr lang="ja-JP" altLang="en-US" sz="800">
              <a:effectLst/>
              <a:latin typeface="+mn-ea"/>
              <a:ea typeface="+mn-ea"/>
            </a:rPr>
            <a:t>プラットフォームズ）が、以下の目的のみに</a:t>
          </a:r>
          <a:endParaRPr lang="en-US" altLang="ja-JP" sz="800">
            <a:effectLst/>
            <a:latin typeface="+mn-ea"/>
            <a:ea typeface="+mn-ea"/>
          </a:endParaRPr>
        </a:p>
        <a:p>
          <a:pPr algn="l"/>
          <a:r>
            <a:rPr lang="ja-JP" altLang="en-US" sz="800">
              <a:effectLst/>
              <a:latin typeface="+mn-ea"/>
              <a:ea typeface="+mn-ea"/>
            </a:rPr>
            <a:t>　　利用します。</a:t>
          </a:r>
          <a:r>
            <a:rPr lang="ja-JP" altLang="en-US" sz="800" b="0" i="0">
              <a:solidFill>
                <a:schemeClr val="dk1"/>
              </a:solidFill>
              <a:effectLst/>
              <a:latin typeface="+mn-lt"/>
              <a:ea typeface="+mn-ea"/>
              <a:cs typeface="+mn-cs"/>
            </a:rPr>
            <a:t>個人情報のご提示につきましては、お客様の任意でございますが、ご提示いただけなかった場合、講習会への受講及び各種サービスを提供することができませんので、あらかじめ、ご了承ください。</a:t>
          </a:r>
          <a:br>
            <a:rPr lang="ja-JP" altLang="en-US" sz="800">
              <a:effectLst/>
              <a:latin typeface="+mn-ea"/>
              <a:ea typeface="+mn-ea"/>
            </a:rPr>
          </a:br>
          <a:r>
            <a:rPr lang="ja-JP" altLang="en-US" sz="800">
              <a:effectLst/>
              <a:latin typeface="+mn-ea"/>
              <a:ea typeface="+mn-ea"/>
            </a:rPr>
            <a:t>              ・お客さまへのご連絡（案内書の送付等） </a:t>
          </a:r>
        </a:p>
        <a:p>
          <a:pPr lvl="1" algn="l">
            <a:lnSpc>
              <a:spcPts val="900"/>
            </a:lnSpc>
          </a:pPr>
          <a:r>
            <a:rPr lang="ja-JP" altLang="en-US" sz="800">
              <a:effectLst/>
              <a:latin typeface="+mn-ea"/>
              <a:ea typeface="+mn-ea"/>
            </a:rPr>
            <a:t>・講習会の開催・運営 </a:t>
          </a:r>
        </a:p>
        <a:p>
          <a:pPr lvl="1" algn="l">
            <a:lnSpc>
              <a:spcPts val="900"/>
            </a:lnSpc>
          </a:pPr>
          <a:r>
            <a:rPr lang="ja-JP" altLang="en-US" sz="800">
              <a:effectLst/>
              <a:latin typeface="+mn-ea"/>
              <a:ea typeface="+mn-ea"/>
            </a:rPr>
            <a:t>・認定証の発行 </a:t>
          </a:r>
        </a:p>
        <a:p>
          <a:pPr lvl="1" algn="l"/>
          <a:r>
            <a:rPr lang="ja-JP" altLang="en-US" sz="800">
              <a:effectLst/>
              <a:latin typeface="+mn-ea"/>
              <a:ea typeface="+mn-ea"/>
            </a:rPr>
            <a:t>・各種ソリューション・サービス等の情報の提供（</a:t>
          </a:r>
          <a:r>
            <a:rPr lang="en-US" altLang="ja-JP" sz="800">
              <a:effectLst/>
              <a:latin typeface="+mn-ea"/>
              <a:ea typeface="+mn-ea"/>
            </a:rPr>
            <a:t>e-mail</a:t>
          </a:r>
          <a:r>
            <a:rPr lang="ja-JP" altLang="en-US" sz="800">
              <a:effectLst/>
              <a:latin typeface="+mn-ea"/>
              <a:ea typeface="+mn-ea"/>
            </a:rPr>
            <a:t>、</a:t>
          </a:r>
          <a:r>
            <a:rPr lang="en-US" altLang="ja-JP" sz="800">
              <a:effectLst/>
              <a:latin typeface="+mn-ea"/>
              <a:ea typeface="+mn-ea"/>
            </a:rPr>
            <a:t>DM</a:t>
          </a:r>
          <a:r>
            <a:rPr lang="ja-JP" altLang="en-US" sz="800">
              <a:effectLst/>
              <a:latin typeface="+mn-ea"/>
              <a:ea typeface="+mn-ea"/>
            </a:rPr>
            <a:t>、</a:t>
          </a:r>
          <a:r>
            <a:rPr lang="en-US" altLang="ja-JP" sz="800">
              <a:effectLst/>
              <a:latin typeface="+mn-ea"/>
              <a:ea typeface="+mn-ea"/>
            </a:rPr>
            <a:t>FAX</a:t>
          </a:r>
          <a:r>
            <a:rPr lang="ja-JP" altLang="en-US" sz="800">
              <a:effectLst/>
              <a:latin typeface="+mn-ea"/>
              <a:ea typeface="+mn-ea"/>
            </a:rPr>
            <a:t>等） </a:t>
          </a:r>
        </a:p>
        <a:p>
          <a:r>
            <a:rPr lang="ja-JP" altLang="en-US" sz="800">
              <a:effectLst/>
              <a:latin typeface="+mn-ea"/>
              <a:ea typeface="+mn-ea"/>
            </a:rPr>
            <a:t>３．</a:t>
          </a:r>
          <a:r>
            <a:rPr lang="ja-JP" altLang="en-US" sz="800" b="0" i="0">
              <a:solidFill>
                <a:schemeClr val="dk1"/>
              </a:solidFill>
              <a:effectLst/>
              <a:latin typeface="+mn-lt"/>
              <a:ea typeface="+mn-ea"/>
              <a:cs typeface="+mn-cs"/>
            </a:rPr>
            <a:t>個人情報の取扱い委託</a:t>
          </a:r>
          <a:br>
            <a:rPr lang="ja-JP" altLang="en-US" sz="800" b="0" i="0">
              <a:solidFill>
                <a:schemeClr val="dk1"/>
              </a:solidFill>
              <a:effectLst/>
              <a:latin typeface="+mn-lt"/>
              <a:ea typeface="+mn-ea"/>
              <a:cs typeface="+mn-cs"/>
            </a:rPr>
          </a:br>
          <a:r>
            <a:rPr lang="ja-JP" altLang="en-US" sz="800" b="0" i="0">
              <a:solidFill>
                <a:schemeClr val="dk1"/>
              </a:solidFill>
              <a:effectLst/>
              <a:latin typeface="+mn-lt"/>
              <a:ea typeface="+mn-ea"/>
              <a:cs typeface="+mn-cs"/>
            </a:rPr>
            <a:t>     </a:t>
          </a:r>
          <a:r>
            <a:rPr lang="en-US" altLang="ja-JP" sz="800" b="0" i="0">
              <a:solidFill>
                <a:schemeClr val="dk1"/>
              </a:solidFill>
              <a:effectLst/>
              <a:latin typeface="+mn-lt"/>
              <a:ea typeface="+mn-ea"/>
              <a:cs typeface="+mn-cs"/>
            </a:rPr>
            <a:t>NEC</a:t>
          </a:r>
          <a:r>
            <a:rPr lang="ja-JP" altLang="en-US" sz="800" b="0" i="0">
              <a:solidFill>
                <a:schemeClr val="dk1"/>
              </a:solidFill>
              <a:effectLst/>
              <a:latin typeface="+mn-lt"/>
              <a:ea typeface="+mn-ea"/>
              <a:cs typeface="+mn-cs"/>
            </a:rPr>
            <a:t>及び</a:t>
          </a:r>
          <a:r>
            <a:rPr lang="en-US" altLang="ja-JP" sz="800" b="0" i="0">
              <a:solidFill>
                <a:schemeClr val="dk1"/>
              </a:solidFill>
              <a:effectLst/>
              <a:latin typeface="+mn-lt"/>
              <a:ea typeface="+mn-ea"/>
              <a:cs typeface="+mn-cs"/>
            </a:rPr>
            <a:t>NEC</a:t>
          </a:r>
          <a:r>
            <a:rPr lang="ja-JP" altLang="en-US" sz="800" b="0" i="0">
              <a:solidFill>
                <a:schemeClr val="dk1"/>
              </a:solidFill>
              <a:effectLst/>
              <a:latin typeface="+mn-lt"/>
              <a:ea typeface="+mn-ea"/>
              <a:cs typeface="+mn-cs"/>
            </a:rPr>
            <a:t>プラットフォームズは、第</a:t>
          </a:r>
          <a:r>
            <a:rPr lang="en-US" altLang="ja-JP" sz="800" b="0" i="0">
              <a:solidFill>
                <a:schemeClr val="dk1"/>
              </a:solidFill>
              <a:effectLst/>
              <a:latin typeface="+mn-lt"/>
              <a:ea typeface="+mn-ea"/>
              <a:cs typeface="+mn-cs"/>
            </a:rPr>
            <a:t>2</a:t>
          </a:r>
          <a:r>
            <a:rPr lang="ja-JP" altLang="en-US" sz="800" b="0" i="0">
              <a:solidFill>
                <a:schemeClr val="dk1"/>
              </a:solidFill>
              <a:effectLst/>
              <a:latin typeface="+mn-lt"/>
              <a:ea typeface="+mn-ea"/>
              <a:cs typeface="+mn-cs"/>
            </a:rPr>
            <a:t>項の目的のため、個人情報の取扱いに関する業務委託を行う場合があります。</a:t>
          </a:r>
        </a:p>
        <a:p>
          <a:pPr algn="l"/>
          <a:endParaRPr lang="ja-JP" altLang="en-US" sz="800">
            <a:effectLst/>
            <a:latin typeface="+mn-ea"/>
            <a:ea typeface="+mn-ea"/>
          </a:endParaRPr>
        </a:p>
        <a:p>
          <a:pPr marL="0" marR="0" lvl="0" indent="0" algn="l" defTabSz="914400" eaLnBrk="1" fontAlgn="auto" latinLnBrk="0" hangingPunct="1">
            <a:lnSpc>
              <a:spcPts val="900"/>
            </a:lnSpc>
            <a:spcBef>
              <a:spcPts val="0"/>
            </a:spcBef>
            <a:spcAft>
              <a:spcPts val="0"/>
            </a:spcAft>
            <a:buClrTx/>
            <a:buSzTx/>
            <a:buFontTx/>
            <a:buNone/>
            <a:tabLst/>
            <a:defRPr/>
          </a:pPr>
          <a:r>
            <a:rPr lang="ja-JP" altLang="en-US" sz="800">
              <a:effectLst/>
              <a:latin typeface="+mn-ea"/>
              <a:ea typeface="+mn-ea"/>
            </a:rPr>
            <a:t>４．</a:t>
          </a:r>
          <a:r>
            <a:rPr lang="ja-JP" altLang="ja-JP" sz="800" b="0" i="0">
              <a:solidFill>
                <a:schemeClr val="dk1"/>
              </a:solidFill>
              <a:effectLst/>
              <a:latin typeface="+mn-lt"/>
              <a:ea typeface="+mn-ea"/>
              <a:cs typeface="+mn-cs"/>
            </a:rPr>
            <a:t>お問い合わせ先</a:t>
          </a:r>
          <a:endParaRPr lang="ja-JP" altLang="ja-JP" sz="800">
            <a:effectLst/>
          </a:endParaRPr>
        </a:p>
        <a:p>
          <a:pPr algn="l">
            <a:lnSpc>
              <a:spcPts val="900"/>
            </a:lnSpc>
          </a:pPr>
          <a:r>
            <a:rPr lang="ja-JP" altLang="en-US" sz="800">
              <a:effectLst/>
              <a:latin typeface="+mn-ea"/>
              <a:ea typeface="+mn-ea"/>
            </a:rPr>
            <a:t>    お客様の個人情報の取り扱いに関するお問い合わせ、およびご提供いただく個人情報の確認・訂正などを希望される場合は、以下の窓口までご連絡ください。</a:t>
          </a:r>
          <a:br>
            <a:rPr lang="ja-JP" altLang="en-US" sz="800">
              <a:effectLst/>
              <a:latin typeface="+mn-ea"/>
              <a:ea typeface="+mn-ea"/>
            </a:rPr>
          </a:br>
          <a:br>
            <a:rPr lang="ja-JP" altLang="en-US" sz="800">
              <a:effectLst/>
              <a:latin typeface="+mn-ea"/>
              <a:ea typeface="+mn-ea"/>
            </a:rPr>
          </a:br>
          <a:r>
            <a:rPr lang="en-US" altLang="ja-JP" sz="800">
              <a:effectLst/>
              <a:latin typeface="+mn-ea"/>
              <a:ea typeface="+mn-ea"/>
            </a:rPr>
            <a:t>【</a:t>
          </a:r>
          <a:r>
            <a:rPr lang="ja-JP" altLang="en-US" sz="800">
              <a:effectLst/>
              <a:latin typeface="+mn-ea"/>
              <a:ea typeface="+mn-ea"/>
            </a:rPr>
            <a:t>お問い合わせ窓口</a:t>
          </a:r>
          <a:r>
            <a:rPr lang="en-US" altLang="ja-JP" sz="800">
              <a:effectLst/>
              <a:latin typeface="+mn-ea"/>
              <a:ea typeface="+mn-ea"/>
            </a:rPr>
            <a:t>】</a:t>
          </a:r>
          <a:endParaRPr lang="ja-JP" altLang="en-US" sz="800">
            <a:effectLst/>
            <a:latin typeface="+mn-ea"/>
            <a:ea typeface="+mn-ea"/>
          </a:endParaRPr>
        </a:p>
        <a:p>
          <a:pPr algn="l">
            <a:lnSpc>
              <a:spcPts val="900"/>
            </a:lnSpc>
          </a:pPr>
          <a:r>
            <a:rPr lang="ja-JP" altLang="en-US" sz="800">
              <a:effectLst/>
              <a:latin typeface="+mn-ea"/>
              <a:ea typeface="+mn-ea"/>
            </a:rPr>
            <a:t>　ＮＥＣプラットフォームズ株式会社　ユニファイドコミュニケーション事業部門　サービス・保守統括部　</a:t>
          </a:r>
          <a:r>
            <a:rPr lang="en-US" altLang="ja-JP" sz="800">
              <a:effectLst/>
              <a:latin typeface="+mn-ea"/>
              <a:ea typeface="+mn-ea"/>
            </a:rPr>
            <a:t>CS</a:t>
          </a:r>
          <a:r>
            <a:rPr lang="ja-JP" altLang="en-US" sz="800">
              <a:effectLst/>
              <a:latin typeface="+mn-ea"/>
              <a:ea typeface="+mn-ea"/>
            </a:rPr>
            <a:t>推進グループ　教育担当　</a:t>
          </a:r>
          <a:r>
            <a:rPr lang="en-US" altLang="ja-JP" sz="800">
              <a:effectLst/>
              <a:latin typeface="+mn-ea"/>
              <a:ea typeface="+mn-ea"/>
            </a:rPr>
            <a:t>TEL</a:t>
          </a:r>
          <a:r>
            <a:rPr lang="ja-JP" altLang="en-US" sz="800">
              <a:effectLst/>
              <a:latin typeface="+mn-ea"/>
              <a:ea typeface="+mn-ea"/>
            </a:rPr>
            <a:t>：</a:t>
          </a:r>
          <a:r>
            <a:rPr lang="en-US" altLang="ja-JP" sz="800">
              <a:effectLst/>
              <a:latin typeface="+mn-ea"/>
              <a:ea typeface="+mn-ea"/>
            </a:rPr>
            <a:t>050-3380-1932</a:t>
          </a:r>
          <a:endParaRPr kumimoji="1" lang="ja-JP" altLang="en-US" sz="800">
            <a:latin typeface="+mn-ea"/>
            <a:ea typeface="+mn-ea"/>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edu-info@dmsig.jp.nec.com" TargetMode="External"/><Relationship Id="rId1" Type="http://schemas.openxmlformats.org/officeDocument/2006/relationships/hyperlink" Target="mailto:edu-info@dmsig.jp.nec.com"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6" tint="0.39997558519241921"/>
    <pageSetUpPr fitToPage="1"/>
  </sheetPr>
  <dimension ref="A1:K92"/>
  <sheetViews>
    <sheetView tabSelected="1" zoomScaleNormal="100" workbookViewId="0">
      <selection activeCell="D1" sqref="D1"/>
    </sheetView>
  </sheetViews>
  <sheetFormatPr defaultRowHeight="13" x14ac:dyDescent="0.2"/>
  <cols>
    <col min="1" max="1" width="21.90625" bestFit="1" customWidth="1"/>
    <col min="2" max="2" width="7.08984375" customWidth="1"/>
    <col min="3" max="3" width="5" customWidth="1"/>
    <col min="4" max="4" width="70.1796875" customWidth="1"/>
    <col min="5" max="5" width="10.36328125" customWidth="1"/>
    <col min="7" max="7" width="15.90625" customWidth="1"/>
    <col min="8" max="8" width="3.90625" customWidth="1"/>
    <col min="9" max="9" width="6.453125" customWidth="1"/>
    <col min="10" max="10" width="17.453125" customWidth="1"/>
    <col min="11" max="11" width="1.6328125" customWidth="1"/>
    <col min="13" max="13" width="13.08984375" bestFit="1" customWidth="1"/>
    <col min="15" max="15" width="13.08984375" bestFit="1" customWidth="1"/>
  </cols>
  <sheetData>
    <row r="1" spans="1:11" ht="30" customHeight="1" x14ac:dyDescent="0.2">
      <c r="A1" s="88" t="s">
        <v>36</v>
      </c>
      <c r="B1" s="88"/>
      <c r="C1" s="88"/>
      <c r="D1" s="79" t="s">
        <v>139</v>
      </c>
      <c r="E1" s="46" t="s">
        <v>37</v>
      </c>
      <c r="F1" s="98" t="s">
        <v>43</v>
      </c>
      <c r="G1" s="98"/>
      <c r="H1" s="98"/>
      <c r="I1" s="98"/>
      <c r="J1" s="98"/>
      <c r="K1" s="45"/>
    </row>
    <row r="2" spans="1:11" ht="15" customHeight="1" x14ac:dyDescent="0.2">
      <c r="A2" s="11"/>
      <c r="B2" s="11"/>
      <c r="C2" s="11"/>
      <c r="D2" s="48"/>
      <c r="E2" s="49"/>
      <c r="F2" s="47" t="s">
        <v>180</v>
      </c>
      <c r="G2" s="47"/>
      <c r="H2" s="47"/>
      <c r="I2" s="47"/>
      <c r="J2" s="47"/>
      <c r="K2" s="45"/>
    </row>
    <row r="3" spans="1:11" x14ac:dyDescent="0.2">
      <c r="A3" s="6" t="s">
        <v>10</v>
      </c>
      <c r="B3" s="6"/>
      <c r="C3" s="7" t="s">
        <v>41</v>
      </c>
      <c r="D3" s="72" t="s">
        <v>177</v>
      </c>
      <c r="E3" s="99" t="str">
        <f>IFERROR(IF(SEARCH("WEB",$D$4,1)&gt;0,"　　※受講後、シート「WEB受講のみ提出必須＿報告書」を"&amp;CHAR(10)&amp;"　　　 提出願います",""),IF(LEFT($D$4,1)="6","　　※受講後、シート「WEB受講のみ提出必須＿報告書」を"&amp;CHAR(10)&amp;"　　　 提出願います",IF(LEFT($D$4,1)="0","　　※受講後、シート「WEB受講のみ提出必須＿報告書」を"&amp;CHAR(10)&amp;"　　　 提出願います",IF(MID($D$4,6,3)="WBT","　　※受講後、シート「WEB受講のみ提出必須＿報告書」を"&amp;CHAR(10)&amp;"　　　 提出願います",""))))</f>
        <v/>
      </c>
      <c r="F3" s="100"/>
      <c r="G3" s="100"/>
      <c r="H3" s="100"/>
      <c r="I3" s="100"/>
      <c r="J3" s="100"/>
      <c r="K3" s="45"/>
    </row>
    <row r="4" spans="1:11" x14ac:dyDescent="0.2">
      <c r="A4" s="6" t="s">
        <v>11</v>
      </c>
      <c r="B4" s="6"/>
      <c r="C4" s="7" t="s">
        <v>41</v>
      </c>
      <c r="D4" s="72" t="s">
        <v>177</v>
      </c>
      <c r="E4" s="99"/>
      <c r="F4" s="100"/>
      <c r="G4" s="100"/>
      <c r="H4" s="100"/>
      <c r="I4" s="100"/>
      <c r="J4" s="100"/>
      <c r="K4" s="50"/>
    </row>
    <row r="5" spans="1:11" x14ac:dyDescent="0.2">
      <c r="A5" s="9" t="s">
        <v>88</v>
      </c>
      <c r="B5" s="6"/>
      <c r="C5" s="7"/>
      <c r="D5" s="78" t="str">
        <f>IFERROR(IF(D4="","",VLOOKUP(D4,DATA!J14:K41,2,0)),"")</f>
        <v/>
      </c>
      <c r="E5" s="95"/>
      <c r="F5" s="96"/>
      <c r="G5" s="96"/>
      <c r="H5" s="96"/>
      <c r="I5" s="97" t="str">
        <f>IF(E3="　　※受講後、シート「WEB受講のみ提出必須＿報告書」を"&amp;CHAR(10)&amp;"　　　 提出願います","→こちらをクリック","")</f>
        <v/>
      </c>
      <c r="J5" s="97"/>
      <c r="K5" s="45"/>
    </row>
    <row r="6" spans="1:11" x14ac:dyDescent="0.2">
      <c r="A6" s="14" t="s">
        <v>12</v>
      </c>
      <c r="B6" s="14"/>
      <c r="C6" s="14"/>
      <c r="D6" s="47"/>
      <c r="E6" s="85"/>
      <c r="F6" s="85"/>
      <c r="G6" s="85"/>
      <c r="H6" s="85"/>
      <c r="I6" s="85"/>
      <c r="J6" s="85"/>
      <c r="K6" s="45"/>
    </row>
    <row r="7" spans="1:11" x14ac:dyDescent="0.2">
      <c r="A7" s="6" t="s">
        <v>13</v>
      </c>
      <c r="B7" s="9" t="s">
        <v>30</v>
      </c>
      <c r="C7" s="7" t="str">
        <f>IF($E7="※5桁の開催番号を入力してください。","必須","")</f>
        <v>必須</v>
      </c>
      <c r="D7" s="71"/>
      <c r="E7" s="93" t="str">
        <f>IF(LEFT($D$4,3)="901","Op-実機操作コースのお申込者は入力不要です。",IFERROR(IF(SEARCH("試験",$D$4,1)&gt;0,IF(LEFT($D$4,3)="104","※5桁の開催番号を入力してください。",IF(LEFT($D$4,3)="105","※5桁の開催番号を入力してください。","※科目試験のお申込者は入力不要です。"))),"※5桁の開催番号を入力してください。"))</f>
        <v>※5桁の開催番号を入力してください。</v>
      </c>
      <c r="F7" s="91"/>
      <c r="G7" s="91"/>
      <c r="H7" s="91"/>
      <c r="I7" s="91"/>
      <c r="J7" s="92"/>
      <c r="K7" s="45"/>
    </row>
    <row r="8" spans="1:11" x14ac:dyDescent="0.2">
      <c r="A8" s="6" t="s">
        <v>14</v>
      </c>
      <c r="B8" s="9"/>
      <c r="C8" s="7"/>
      <c r="D8" s="84" t="str">
        <f>"　"&amp;TEXT($B$16,"YYYY/MM/DD")&amp;"　～　"&amp;TEXT($D$16,"YYYY/MM/DD")</f>
        <v>　　～　</v>
      </c>
      <c r="E8" s="90"/>
      <c r="F8" s="90"/>
      <c r="G8" s="90"/>
      <c r="H8" s="90"/>
      <c r="I8" s="90"/>
      <c r="J8" s="90"/>
      <c r="K8" s="45"/>
    </row>
    <row r="9" spans="1:11" x14ac:dyDescent="0.2">
      <c r="A9" s="6" t="s">
        <v>15</v>
      </c>
      <c r="B9" s="6"/>
      <c r="C9" s="7"/>
      <c r="D9" s="76" t="str">
        <f>"　"&amp;IFERROR(IF(D7="","",VLOOKUP(D7,DATA!$A$2:$E$254,5,0)),"")</f>
        <v>　</v>
      </c>
      <c r="E9" s="45"/>
      <c r="F9" s="52"/>
      <c r="G9" s="45"/>
      <c r="H9" s="45"/>
      <c r="I9" s="45"/>
      <c r="J9" s="45"/>
      <c r="K9" s="45"/>
    </row>
    <row r="10" spans="1:11" x14ac:dyDescent="0.2">
      <c r="A10" s="43" t="s">
        <v>156</v>
      </c>
      <c r="B10" s="8"/>
      <c r="C10" s="8"/>
      <c r="D10" s="80"/>
      <c r="E10" s="91" t="str">
        <f>IF(LEFT($D$4,3)="901","Op-実機操作コースのお申込者は希望の月日または期間を入力してください。",IFERROR(IF(SEARCH("試験",$D$4,1)&gt;0,IF(LEFT($D$4,3)="104","",IF(LEFT($D$4,3)="105","","※科目試験のお申込者は、受験日を入力してください。"))),""))</f>
        <v/>
      </c>
      <c r="F10" s="91"/>
      <c r="G10" s="91"/>
      <c r="H10" s="91"/>
      <c r="I10" s="91"/>
      <c r="J10" s="92"/>
      <c r="K10" s="45"/>
    </row>
    <row r="11" spans="1:11" x14ac:dyDescent="0.2">
      <c r="A11" s="11" t="s">
        <v>16</v>
      </c>
      <c r="B11" s="11"/>
      <c r="C11" s="11"/>
      <c r="D11" s="51"/>
      <c r="E11" s="85"/>
      <c r="F11" s="85"/>
      <c r="G11" s="85"/>
      <c r="H11" s="85"/>
      <c r="I11" s="85"/>
      <c r="J11" s="85"/>
      <c r="K11" s="45"/>
    </row>
    <row r="12" spans="1:11" x14ac:dyDescent="0.2">
      <c r="A12" s="6" t="s">
        <v>13</v>
      </c>
      <c r="B12" s="9" t="s">
        <v>30</v>
      </c>
      <c r="C12" s="7" t="str">
        <f>IF($E12="※5桁の開催番号を入力してください。","必須","")</f>
        <v>必須</v>
      </c>
      <c r="D12" s="71"/>
      <c r="E12" s="93" t="str">
        <f>IF(LEFT($D$4,3)="901","Op-実機操作コースのお申込者は入力不要です。",IFERROR(IF(SEARCH("試験",$D$4,1)&gt;0,IF(LEFT($D$4,3)="104","※5桁の開催番号を入力してください。",IF(LEFT($D$4,3)="105","※5桁の開催番号を入力してください。","※科目試験のお申込者は入力不要です。"))),"※5桁の開催番号を入力してください。"))</f>
        <v>※5桁の開催番号を入力してください。</v>
      </c>
      <c r="F12" s="91"/>
      <c r="G12" s="91"/>
      <c r="H12" s="91"/>
      <c r="I12" s="91"/>
      <c r="J12" s="92"/>
      <c r="K12" s="45"/>
    </row>
    <row r="13" spans="1:11" x14ac:dyDescent="0.2">
      <c r="A13" s="6" t="s">
        <v>14</v>
      </c>
      <c r="B13" s="9"/>
      <c r="C13" s="9"/>
      <c r="D13" s="84" t="str">
        <f>"　"&amp;TEXT($B$31,"YYYY/MM/DD")&amp;"　～　"&amp;TEXT($D$31,"YYYY/MM/DD")</f>
        <v>　　～　</v>
      </c>
      <c r="E13" s="94"/>
      <c r="F13" s="94"/>
      <c r="G13" s="94"/>
      <c r="H13" s="94"/>
      <c r="I13" s="94"/>
      <c r="J13" s="94"/>
      <c r="K13" s="45"/>
    </row>
    <row r="14" spans="1:11" x14ac:dyDescent="0.2">
      <c r="A14" s="6" t="s">
        <v>15</v>
      </c>
      <c r="B14" s="6"/>
      <c r="C14" s="6"/>
      <c r="D14" s="77" t="str">
        <f>"　"&amp;IFERROR(IF(D12="","",VLOOKUP(D12,DATA!$A$2:$E$254,5,0)),"")</f>
        <v>　</v>
      </c>
      <c r="E14" s="45"/>
      <c r="F14" s="45"/>
      <c r="G14" s="45"/>
      <c r="H14" s="45"/>
      <c r="I14" s="45"/>
      <c r="J14" s="45"/>
      <c r="K14" s="45"/>
    </row>
    <row r="15" spans="1:11" x14ac:dyDescent="0.2">
      <c r="A15" s="10" t="s">
        <v>156</v>
      </c>
      <c r="B15" s="8"/>
      <c r="C15" s="8"/>
      <c r="D15" s="71"/>
      <c r="E15" s="91" t="str">
        <f>IF(LEFT($D$4,3)="901","Op-実機操作コースのお申込者は希望の月日または期間を入力してください。",IFERROR(IF(SEARCH("試験",$D$4,1)&gt;0,IF(LEFT($D$4,3)="104","",IF(LEFT($D$4,3)="105","","※科目試験のお申込者は、受験日を入力してください。"))),""))</f>
        <v/>
      </c>
      <c r="F15" s="91"/>
      <c r="G15" s="91"/>
      <c r="H15" s="91"/>
      <c r="I15" s="91"/>
      <c r="J15" s="92"/>
      <c r="K15" s="45"/>
    </row>
    <row r="16" spans="1:11" x14ac:dyDescent="0.2">
      <c r="A16" s="15"/>
      <c r="B16" s="81" t="str">
        <f>IFERROR(IF($D7="","",VLOOKUP($D7,DATA!A2:E254,3,0)),"開催番号エラー")</f>
        <v/>
      </c>
      <c r="C16" s="81"/>
      <c r="D16" s="82" t="str">
        <f>IFERROR(IF(D7="","",IF(D7="開催番号エラー"," ",VLOOKUP(D7,DATA!$A$2:$E$254,4,0))),"")</f>
        <v/>
      </c>
      <c r="E16" s="45"/>
      <c r="F16" s="45"/>
      <c r="G16" s="45"/>
      <c r="H16" s="45"/>
      <c r="I16" s="45"/>
      <c r="J16" s="45"/>
      <c r="K16" s="45"/>
    </row>
    <row r="17" spans="1:11" x14ac:dyDescent="0.2">
      <c r="A17" s="12" t="s">
        <v>17</v>
      </c>
      <c r="B17" s="13"/>
      <c r="C17" s="13"/>
      <c r="D17" s="51"/>
      <c r="E17" s="85"/>
      <c r="F17" s="85"/>
      <c r="G17" s="85"/>
      <c r="H17" s="85"/>
      <c r="I17" s="85"/>
      <c r="J17" s="85"/>
      <c r="K17" s="45"/>
    </row>
    <row r="18" spans="1:11" x14ac:dyDescent="0.2">
      <c r="A18" s="6" t="s">
        <v>1</v>
      </c>
      <c r="B18" s="8" t="s">
        <v>31</v>
      </c>
      <c r="C18" s="7" t="s">
        <v>41</v>
      </c>
      <c r="D18" s="71"/>
      <c r="E18" s="93" t="s">
        <v>174</v>
      </c>
      <c r="F18" s="91"/>
      <c r="G18" s="91"/>
      <c r="H18" s="91"/>
      <c r="I18" s="91"/>
      <c r="J18" s="92"/>
      <c r="K18" s="45"/>
    </row>
    <row r="19" spans="1:11" x14ac:dyDescent="0.2">
      <c r="A19" s="6" t="s">
        <v>8</v>
      </c>
      <c r="B19" s="8" t="s">
        <v>31</v>
      </c>
      <c r="C19" s="7" t="s">
        <v>41</v>
      </c>
      <c r="D19" s="71"/>
      <c r="E19" s="93" t="s">
        <v>170</v>
      </c>
      <c r="F19" s="91"/>
      <c r="G19" s="91"/>
      <c r="H19" s="91"/>
      <c r="I19" s="91"/>
      <c r="J19" s="92"/>
      <c r="K19" s="45"/>
    </row>
    <row r="20" spans="1:11" x14ac:dyDescent="0.2">
      <c r="A20" s="6" t="s">
        <v>9</v>
      </c>
      <c r="B20" s="9" t="s">
        <v>30</v>
      </c>
      <c r="C20" s="7" t="s">
        <v>41</v>
      </c>
      <c r="D20" s="71"/>
      <c r="E20" s="93" t="s">
        <v>171</v>
      </c>
      <c r="F20" s="91"/>
      <c r="G20" s="91"/>
      <c r="H20" s="91"/>
      <c r="I20" s="91"/>
      <c r="J20" s="92"/>
      <c r="K20" s="45"/>
    </row>
    <row r="21" spans="1:11" x14ac:dyDescent="0.2">
      <c r="A21" s="6" t="s">
        <v>18</v>
      </c>
      <c r="B21" s="9" t="s">
        <v>30</v>
      </c>
      <c r="C21" s="7" t="s">
        <v>41</v>
      </c>
      <c r="D21" s="71"/>
      <c r="E21" s="93" t="s">
        <v>181</v>
      </c>
      <c r="F21" s="91"/>
      <c r="G21" s="91"/>
      <c r="H21" s="91"/>
      <c r="I21" s="91"/>
      <c r="J21" s="92"/>
      <c r="K21" s="45"/>
    </row>
    <row r="22" spans="1:11" x14ac:dyDescent="0.2">
      <c r="A22" s="6" t="s">
        <v>19</v>
      </c>
      <c r="B22" s="9" t="s">
        <v>30</v>
      </c>
      <c r="C22" s="7" t="s">
        <v>41</v>
      </c>
      <c r="D22" s="71"/>
      <c r="E22" s="93" t="str">
        <f>IF(LEN(D22)=0,"※新規のお申込者は「0」で必ず入力してください。　例)109999 ",IF(LEN(D22)=1,"",IF(LEN(D22)&lt;6,"※6桁のライセンスIDを入力してください","")))</f>
        <v xml:space="preserve">※新規のお申込者は「0」で必ず入力してください。　例)109999 </v>
      </c>
      <c r="F22" s="91"/>
      <c r="G22" s="91"/>
      <c r="H22" s="91"/>
      <c r="I22" s="91"/>
      <c r="J22" s="92"/>
      <c r="K22" s="45"/>
    </row>
    <row r="23" spans="1:11" x14ac:dyDescent="0.2">
      <c r="A23" s="6" t="s">
        <v>2</v>
      </c>
      <c r="B23" s="8" t="s">
        <v>31</v>
      </c>
      <c r="C23" s="7" t="s">
        <v>41</v>
      </c>
      <c r="D23" s="71"/>
      <c r="E23" s="110"/>
      <c r="F23" s="111"/>
      <c r="G23" s="111"/>
      <c r="H23" s="111"/>
      <c r="I23" s="111"/>
      <c r="J23" s="111"/>
      <c r="K23" s="45"/>
    </row>
    <row r="24" spans="1:11" x14ac:dyDescent="0.2">
      <c r="A24" s="6" t="s">
        <v>3</v>
      </c>
      <c r="B24" s="8" t="s">
        <v>31</v>
      </c>
      <c r="C24" s="7"/>
      <c r="D24" s="71"/>
      <c r="E24" s="112"/>
      <c r="F24" s="113"/>
      <c r="G24" s="113"/>
      <c r="H24" s="113"/>
      <c r="I24" s="113"/>
      <c r="J24" s="113"/>
      <c r="K24" s="45"/>
    </row>
    <row r="25" spans="1:11" x14ac:dyDescent="0.2">
      <c r="A25" s="6" t="s">
        <v>4</v>
      </c>
      <c r="B25" s="8" t="s">
        <v>31</v>
      </c>
      <c r="C25" s="7" t="s">
        <v>41</v>
      </c>
      <c r="D25" s="71"/>
      <c r="E25" s="93" t="s">
        <v>172</v>
      </c>
      <c r="F25" s="91"/>
      <c r="G25" s="91"/>
      <c r="H25" s="91"/>
      <c r="I25" s="91"/>
      <c r="J25" s="92"/>
      <c r="K25" s="45"/>
    </row>
    <row r="26" spans="1:11" ht="13.15" customHeight="1" x14ac:dyDescent="0.2">
      <c r="A26" s="6" t="s">
        <v>5</v>
      </c>
      <c r="B26" s="9" t="s">
        <v>30</v>
      </c>
      <c r="C26" s="7" t="s">
        <v>41</v>
      </c>
      <c r="D26" s="73"/>
      <c r="E26" s="101" t="s">
        <v>158</v>
      </c>
      <c r="F26" s="102"/>
      <c r="G26" s="102"/>
      <c r="H26" s="102"/>
      <c r="I26" s="102"/>
      <c r="J26" s="103"/>
      <c r="K26" s="45"/>
    </row>
    <row r="27" spans="1:11" x14ac:dyDescent="0.2">
      <c r="A27" s="10" t="s">
        <v>32</v>
      </c>
      <c r="B27" s="8" t="s">
        <v>31</v>
      </c>
      <c r="C27" s="7" t="s">
        <v>41</v>
      </c>
      <c r="D27" s="71"/>
      <c r="E27" s="104" t="s">
        <v>175</v>
      </c>
      <c r="F27" s="105"/>
      <c r="G27" s="105"/>
      <c r="H27" s="105"/>
      <c r="I27" s="105"/>
      <c r="J27" s="106"/>
      <c r="K27" s="45"/>
    </row>
    <row r="28" spans="1:11" x14ac:dyDescent="0.2">
      <c r="A28" s="10" t="s">
        <v>33</v>
      </c>
      <c r="B28" s="8" t="s">
        <v>31</v>
      </c>
      <c r="C28" s="7"/>
      <c r="D28" s="73"/>
      <c r="E28" s="107"/>
      <c r="F28" s="108"/>
      <c r="G28" s="108"/>
      <c r="H28" s="108"/>
      <c r="I28" s="108"/>
      <c r="J28" s="109"/>
      <c r="K28" s="45"/>
    </row>
    <row r="29" spans="1:11" x14ac:dyDescent="0.2">
      <c r="A29" s="6" t="s">
        <v>6</v>
      </c>
      <c r="B29" s="9" t="s">
        <v>30</v>
      </c>
      <c r="C29" s="7" t="s">
        <v>41</v>
      </c>
      <c r="D29" s="71"/>
      <c r="E29" s="93" t="s">
        <v>176</v>
      </c>
      <c r="F29" s="91"/>
      <c r="G29" s="91"/>
      <c r="H29" s="91"/>
      <c r="I29" s="91"/>
      <c r="J29" s="92"/>
      <c r="K29" s="45"/>
    </row>
    <row r="30" spans="1:11" x14ac:dyDescent="0.2">
      <c r="A30" s="6" t="s">
        <v>7</v>
      </c>
      <c r="B30" s="9" t="s">
        <v>30</v>
      </c>
      <c r="C30" s="7" t="s">
        <v>41</v>
      </c>
      <c r="D30" s="75"/>
      <c r="E30" s="114"/>
      <c r="F30" s="115"/>
      <c r="G30" s="115"/>
      <c r="H30" s="115"/>
      <c r="I30" s="115"/>
      <c r="J30" s="115"/>
      <c r="K30" s="45"/>
    </row>
    <row r="31" spans="1:11" x14ac:dyDescent="0.2">
      <c r="A31" s="15"/>
      <c r="B31" s="83" t="str">
        <f>IFERROR(IF($D$12="","",VLOOKUP($D$12,DATA!A2:E254,3,0)),"開催番号エラー")</f>
        <v/>
      </c>
      <c r="C31" s="83"/>
      <c r="D31" s="82" t="str">
        <f>IFERROR(IF(D12="","",IF(D12="開催番号エラー"," ",VLOOKUP(D12,DATA!$A$2:$E$254,4,0))),"")</f>
        <v/>
      </c>
      <c r="E31" s="45"/>
      <c r="F31" s="45"/>
      <c r="G31" s="45"/>
      <c r="H31" s="45"/>
      <c r="I31" s="45"/>
      <c r="J31" s="45"/>
      <c r="K31" s="45"/>
    </row>
    <row r="32" spans="1:11" x14ac:dyDescent="0.2">
      <c r="A32" s="11" t="s">
        <v>0</v>
      </c>
      <c r="B32" s="11"/>
      <c r="C32" s="11"/>
      <c r="D32" s="47"/>
      <c r="E32" s="85"/>
      <c r="F32" s="85"/>
      <c r="G32" s="85"/>
      <c r="H32" s="85"/>
      <c r="I32" s="85"/>
      <c r="J32" s="85"/>
      <c r="K32" s="45"/>
    </row>
    <row r="33" spans="1:11" x14ac:dyDescent="0.2">
      <c r="A33" s="6" t="s">
        <v>1</v>
      </c>
      <c r="B33" s="8" t="s">
        <v>31</v>
      </c>
      <c r="C33" s="7" t="s">
        <v>41</v>
      </c>
      <c r="D33" s="73"/>
      <c r="E33" s="93" t="s">
        <v>174</v>
      </c>
      <c r="F33" s="91"/>
      <c r="G33" s="91"/>
      <c r="H33" s="91"/>
      <c r="I33" s="91"/>
      <c r="J33" s="92"/>
      <c r="K33" s="45"/>
    </row>
    <row r="34" spans="1:11" ht="13.5" customHeight="1" x14ac:dyDescent="0.2">
      <c r="A34" s="6" t="s">
        <v>2</v>
      </c>
      <c r="B34" s="8" t="s">
        <v>31</v>
      </c>
      <c r="C34" s="7" t="s">
        <v>41</v>
      </c>
      <c r="D34" s="73"/>
      <c r="E34" s="110"/>
      <c r="F34" s="111"/>
      <c r="G34" s="111"/>
      <c r="H34" s="111"/>
      <c r="I34" s="111"/>
      <c r="J34" s="111"/>
      <c r="K34" s="45"/>
    </row>
    <row r="35" spans="1:11" x14ac:dyDescent="0.2">
      <c r="A35" s="6" t="s">
        <v>3</v>
      </c>
      <c r="B35" s="8" t="s">
        <v>31</v>
      </c>
      <c r="C35" s="7"/>
      <c r="D35" s="73"/>
      <c r="E35" s="107"/>
      <c r="F35" s="108"/>
      <c r="G35" s="108"/>
      <c r="H35" s="108"/>
      <c r="I35" s="108"/>
      <c r="J35" s="108"/>
      <c r="K35" s="45"/>
    </row>
    <row r="36" spans="1:11" x14ac:dyDescent="0.2">
      <c r="A36" s="6" t="s">
        <v>4</v>
      </c>
      <c r="B36" s="8" t="s">
        <v>31</v>
      </c>
      <c r="C36" s="7" t="s">
        <v>41</v>
      </c>
      <c r="D36" s="73"/>
      <c r="E36" s="93" t="s">
        <v>172</v>
      </c>
      <c r="F36" s="91"/>
      <c r="G36" s="91"/>
      <c r="H36" s="91"/>
      <c r="I36" s="91"/>
      <c r="J36" s="92"/>
      <c r="K36" s="45"/>
    </row>
    <row r="37" spans="1:11" ht="13.15" customHeight="1" x14ac:dyDescent="0.2">
      <c r="A37" s="6" t="s">
        <v>5</v>
      </c>
      <c r="B37" s="9" t="s">
        <v>30</v>
      </c>
      <c r="C37" s="7" t="s">
        <v>41</v>
      </c>
      <c r="D37" s="73"/>
      <c r="E37" s="101" t="s">
        <v>158</v>
      </c>
      <c r="F37" s="102"/>
      <c r="G37" s="102"/>
      <c r="H37" s="102"/>
      <c r="I37" s="102"/>
      <c r="J37" s="103"/>
      <c r="K37" s="45"/>
    </row>
    <row r="38" spans="1:11" x14ac:dyDescent="0.2">
      <c r="A38" s="10" t="s">
        <v>32</v>
      </c>
      <c r="B38" s="8" t="s">
        <v>31</v>
      </c>
      <c r="C38" s="7" t="s">
        <v>41</v>
      </c>
      <c r="D38" s="73"/>
      <c r="E38" s="104" t="s">
        <v>175</v>
      </c>
      <c r="F38" s="105"/>
      <c r="G38" s="105"/>
      <c r="H38" s="105"/>
      <c r="I38" s="105"/>
      <c r="J38" s="106"/>
      <c r="K38" s="45"/>
    </row>
    <row r="39" spans="1:11" x14ac:dyDescent="0.2">
      <c r="A39" s="10" t="s">
        <v>33</v>
      </c>
      <c r="B39" s="8" t="s">
        <v>31</v>
      </c>
      <c r="C39" s="7"/>
      <c r="D39" s="73"/>
      <c r="E39" s="107"/>
      <c r="F39" s="108"/>
      <c r="G39" s="108"/>
      <c r="H39" s="108"/>
      <c r="I39" s="108"/>
      <c r="J39" s="109"/>
      <c r="K39" s="45"/>
    </row>
    <row r="40" spans="1:11" x14ac:dyDescent="0.2">
      <c r="A40" s="6" t="s">
        <v>6</v>
      </c>
      <c r="B40" s="9" t="s">
        <v>30</v>
      </c>
      <c r="C40" s="7" t="s">
        <v>41</v>
      </c>
      <c r="D40" s="73"/>
      <c r="E40" s="116" t="s">
        <v>153</v>
      </c>
      <c r="F40" s="117"/>
      <c r="G40" s="117"/>
      <c r="H40" s="117"/>
      <c r="I40" s="117"/>
      <c r="J40" s="118"/>
      <c r="K40" s="45"/>
    </row>
    <row r="41" spans="1:11" x14ac:dyDescent="0.2">
      <c r="A41" s="6" t="s">
        <v>7</v>
      </c>
      <c r="B41" s="9" t="s">
        <v>30</v>
      </c>
      <c r="C41" s="7" t="s">
        <v>41</v>
      </c>
      <c r="D41" s="74"/>
      <c r="E41" s="114"/>
      <c r="F41" s="115"/>
      <c r="G41" s="115"/>
      <c r="H41" s="115"/>
      <c r="I41" s="115"/>
      <c r="J41" s="115"/>
      <c r="K41" s="45"/>
    </row>
    <row r="42" spans="1:11" x14ac:dyDescent="0.2">
      <c r="A42" s="15"/>
      <c r="B42" s="15"/>
      <c r="C42" s="15"/>
      <c r="D42" s="45"/>
      <c r="E42" s="45"/>
      <c r="F42" s="45"/>
      <c r="G42" s="45"/>
      <c r="H42" s="45"/>
      <c r="I42" s="45"/>
      <c r="J42" s="45"/>
      <c r="K42" s="45"/>
    </row>
    <row r="43" spans="1:11" x14ac:dyDescent="0.2">
      <c r="A43" s="11" t="s">
        <v>20</v>
      </c>
      <c r="B43" s="11"/>
      <c r="C43" s="11"/>
      <c r="D43" s="47"/>
      <c r="E43" s="85"/>
      <c r="F43" s="85"/>
      <c r="G43" s="85"/>
      <c r="H43" s="85"/>
      <c r="I43" s="85"/>
      <c r="J43" s="85"/>
      <c r="K43" s="45"/>
    </row>
    <row r="44" spans="1:11" x14ac:dyDescent="0.2">
      <c r="A44" s="6" t="s">
        <v>21</v>
      </c>
      <c r="B44" s="6"/>
      <c r="C44" s="7" t="s">
        <v>41</v>
      </c>
      <c r="D44" s="72" t="s">
        <v>179</v>
      </c>
      <c r="E44" s="45"/>
      <c r="F44" s="45"/>
      <c r="G44" s="45"/>
      <c r="H44" s="45"/>
      <c r="I44" s="45"/>
      <c r="J44" s="45"/>
      <c r="K44" s="45"/>
    </row>
    <row r="45" spans="1:11" x14ac:dyDescent="0.2">
      <c r="A45" s="6" t="s">
        <v>1</v>
      </c>
      <c r="B45" s="8" t="s">
        <v>31</v>
      </c>
      <c r="C45" s="7" t="s">
        <v>41</v>
      </c>
      <c r="D45" s="71" t="str">
        <f>IF($D$44="受講者",$D18,IF($D$44="お申し込み責任者",$D33,IF($D$44="その他","","")))</f>
        <v/>
      </c>
      <c r="E45" s="93" t="s">
        <v>174</v>
      </c>
      <c r="F45" s="91"/>
      <c r="G45" s="91"/>
      <c r="H45" s="91"/>
      <c r="I45" s="91"/>
      <c r="J45" s="92"/>
      <c r="K45" s="45"/>
    </row>
    <row r="46" spans="1:11" x14ac:dyDescent="0.2">
      <c r="A46" s="6" t="s">
        <v>2</v>
      </c>
      <c r="B46" s="8" t="s">
        <v>31</v>
      </c>
      <c r="C46" s="7" t="s">
        <v>41</v>
      </c>
      <c r="D46" s="71" t="str">
        <f>IF($D$44="受講者",$D23,IF($D$44="お申し込み責任者",$D34,IF($D$44="その他","","")))</f>
        <v/>
      </c>
      <c r="E46" s="110"/>
      <c r="F46" s="111"/>
      <c r="G46" s="111"/>
      <c r="H46" s="111"/>
      <c r="I46" s="111"/>
      <c r="J46" s="111"/>
      <c r="K46" s="45"/>
    </row>
    <row r="47" spans="1:11" x14ac:dyDescent="0.2">
      <c r="A47" s="6" t="s">
        <v>3</v>
      </c>
      <c r="B47" s="8" t="s">
        <v>31</v>
      </c>
      <c r="C47" s="8"/>
      <c r="D47" s="71" t="str">
        <f>IF($D$44="受講者",$D24,IF($D$44="お申し込み責任者",$D35,IF($D$54="その他","","")))</f>
        <v/>
      </c>
      <c r="E47" s="119"/>
      <c r="F47" s="120"/>
      <c r="G47" s="120"/>
      <c r="H47" s="120"/>
      <c r="I47" s="120"/>
      <c r="J47" s="120"/>
      <c r="K47" s="45"/>
    </row>
    <row r="48" spans="1:11" x14ac:dyDescent="0.2">
      <c r="A48" s="6" t="s">
        <v>4</v>
      </c>
      <c r="B48" s="8" t="s">
        <v>31</v>
      </c>
      <c r="C48" s="7" t="s">
        <v>41</v>
      </c>
      <c r="D48" s="71" t="str">
        <f>IF($D$44="受講者",$D$25,IF($D$44="お申し込み責任者",$D36,IF($D$54="その他","","")))</f>
        <v/>
      </c>
      <c r="E48" s="93" t="s">
        <v>172</v>
      </c>
      <c r="F48" s="91"/>
      <c r="G48" s="91"/>
      <c r="H48" s="91"/>
      <c r="I48" s="91"/>
      <c r="J48" s="92"/>
      <c r="K48" s="45"/>
    </row>
    <row r="49" spans="1:11" ht="13.15" customHeight="1" x14ac:dyDescent="0.2">
      <c r="A49" s="6" t="s">
        <v>5</v>
      </c>
      <c r="B49" s="9" t="s">
        <v>30</v>
      </c>
      <c r="C49" s="7" t="s">
        <v>41</v>
      </c>
      <c r="D49" s="71" t="str">
        <f>IF($D$44="受講者",$D26,IF($D$44="お申し込み責任者",$D37,IF($D$54="その他","","")))</f>
        <v/>
      </c>
      <c r="E49" s="101" t="s">
        <v>158</v>
      </c>
      <c r="F49" s="102"/>
      <c r="G49" s="102"/>
      <c r="H49" s="102"/>
      <c r="I49" s="102"/>
      <c r="J49" s="103"/>
      <c r="K49" s="45"/>
    </row>
    <row r="50" spans="1:11" x14ac:dyDescent="0.2">
      <c r="A50" s="10" t="s">
        <v>32</v>
      </c>
      <c r="B50" s="8" t="s">
        <v>31</v>
      </c>
      <c r="C50" s="7" t="s">
        <v>41</v>
      </c>
      <c r="D50" s="71" t="str">
        <f>IF($D$44="受講者",$D$27,IF($D$44="お申し込み責任者",$D38,IF($D$54="その他","","")))</f>
        <v/>
      </c>
      <c r="E50" s="104" t="s">
        <v>175</v>
      </c>
      <c r="F50" s="105"/>
      <c r="G50" s="105"/>
      <c r="H50" s="105"/>
      <c r="I50" s="105"/>
      <c r="J50" s="106"/>
      <c r="K50" s="45"/>
    </row>
    <row r="51" spans="1:11" x14ac:dyDescent="0.2">
      <c r="A51" s="10" t="s">
        <v>33</v>
      </c>
      <c r="B51" s="8" t="s">
        <v>31</v>
      </c>
      <c r="C51" s="8"/>
      <c r="D51" s="71" t="str">
        <f>IF($D$44="受講者",$D$28,IF($D$44="お申し込み責任者",$D39,IF($D$54="その他","","")))</f>
        <v/>
      </c>
      <c r="E51" s="107"/>
      <c r="F51" s="108"/>
      <c r="G51" s="108"/>
      <c r="H51" s="108"/>
      <c r="I51" s="108"/>
      <c r="J51" s="109"/>
      <c r="K51" s="45"/>
    </row>
    <row r="52" spans="1:11" x14ac:dyDescent="0.2">
      <c r="A52" s="15"/>
      <c r="B52" s="15"/>
      <c r="C52" s="15"/>
      <c r="D52" s="45"/>
      <c r="E52" s="45"/>
      <c r="F52" s="45"/>
      <c r="G52" s="45"/>
      <c r="H52" s="45"/>
      <c r="I52" s="45"/>
      <c r="J52" s="45"/>
      <c r="K52" s="45"/>
    </row>
    <row r="53" spans="1:11" x14ac:dyDescent="0.2">
      <c r="A53" s="11" t="s">
        <v>136</v>
      </c>
      <c r="B53" s="11"/>
      <c r="C53" s="11"/>
      <c r="D53" s="47"/>
      <c r="E53" s="85"/>
      <c r="F53" s="85"/>
      <c r="G53" s="85"/>
      <c r="H53" s="85"/>
      <c r="I53" s="85"/>
      <c r="J53" s="85"/>
      <c r="K53" s="45"/>
    </row>
    <row r="54" spans="1:11" x14ac:dyDescent="0.2">
      <c r="A54" s="6" t="s">
        <v>22</v>
      </c>
      <c r="B54" s="6"/>
      <c r="C54" s="7" t="s">
        <v>41</v>
      </c>
      <c r="D54" s="72" t="s">
        <v>177</v>
      </c>
      <c r="E54" s="121"/>
      <c r="F54" s="122"/>
      <c r="G54" s="122"/>
      <c r="H54" s="122"/>
      <c r="I54" s="122"/>
      <c r="J54" s="122"/>
      <c r="K54" s="45"/>
    </row>
    <row r="55" spans="1:11" x14ac:dyDescent="0.2">
      <c r="A55" s="6" t="s">
        <v>1</v>
      </c>
      <c r="B55" s="8" t="s">
        <v>31</v>
      </c>
      <c r="C55" s="7" t="s">
        <v>41</v>
      </c>
      <c r="D55" s="71" t="str">
        <f>IF($D$54="受講者",$D18,IF($D$54="お申し込み責任者",$D33,IF($D$54="その他","","")))</f>
        <v/>
      </c>
      <c r="E55" s="93" t="s">
        <v>174</v>
      </c>
      <c r="F55" s="91"/>
      <c r="G55" s="91"/>
      <c r="H55" s="91"/>
      <c r="I55" s="91"/>
      <c r="J55" s="92"/>
      <c r="K55" s="45"/>
    </row>
    <row r="56" spans="1:11" x14ac:dyDescent="0.2">
      <c r="A56" s="6" t="s">
        <v>2</v>
      </c>
      <c r="B56" s="8" t="s">
        <v>31</v>
      </c>
      <c r="C56" s="7" t="s">
        <v>41</v>
      </c>
      <c r="D56" s="71" t="str">
        <f t="shared" ref="D56" si="0">IF($D$54="受講者",$D23,IF($D$54="お申し込み責任者",$D34,IF($D$54="その他","","")))</f>
        <v/>
      </c>
      <c r="E56" s="110"/>
      <c r="F56" s="111"/>
      <c r="G56" s="111"/>
      <c r="H56" s="111"/>
      <c r="I56" s="111"/>
      <c r="J56" s="111"/>
      <c r="K56" s="45"/>
    </row>
    <row r="57" spans="1:11" x14ac:dyDescent="0.2">
      <c r="A57" s="6" t="s">
        <v>3</v>
      </c>
      <c r="B57" s="8" t="s">
        <v>31</v>
      </c>
      <c r="C57" s="8"/>
      <c r="D57" s="71" t="str">
        <f>IF($D$54="受講者",$D24,IF($D$54="お申し込み責任者",$D35,IF($D$54="その他","","")))</f>
        <v/>
      </c>
      <c r="E57" s="121"/>
      <c r="F57" s="122"/>
      <c r="G57" s="122"/>
      <c r="H57" s="122"/>
      <c r="I57" s="122"/>
      <c r="J57" s="122"/>
      <c r="K57" s="45"/>
    </row>
    <row r="58" spans="1:11" x14ac:dyDescent="0.2">
      <c r="A58" s="6" t="s">
        <v>4</v>
      </c>
      <c r="B58" s="8" t="s">
        <v>31</v>
      </c>
      <c r="C58" s="7" t="s">
        <v>41</v>
      </c>
      <c r="D58" s="71" t="str">
        <f>IF($D$54="受講者",$D$25,IF($D$54="お申し込み責任者",$D36,IF($D$54="その他","","")))</f>
        <v/>
      </c>
      <c r="E58" s="93" t="s">
        <v>172</v>
      </c>
      <c r="F58" s="91"/>
      <c r="G58" s="91"/>
      <c r="H58" s="91"/>
      <c r="I58" s="91"/>
      <c r="J58" s="92"/>
      <c r="K58" s="45"/>
    </row>
    <row r="59" spans="1:11" x14ac:dyDescent="0.2">
      <c r="A59" s="6" t="s">
        <v>5</v>
      </c>
      <c r="B59" s="9" t="s">
        <v>30</v>
      </c>
      <c r="C59" s="7" t="s">
        <v>41</v>
      </c>
      <c r="D59" s="71" t="str">
        <f>IF($D$54="受講者",$D26,IF($D$54="お申し込み責任者",$D37,IF($D$54="その他","","")))</f>
        <v/>
      </c>
      <c r="E59" s="93" t="s">
        <v>154</v>
      </c>
      <c r="F59" s="91"/>
      <c r="G59" s="91"/>
      <c r="H59" s="91"/>
      <c r="I59" s="91"/>
      <c r="J59" s="92"/>
      <c r="K59" s="45"/>
    </row>
    <row r="60" spans="1:11" x14ac:dyDescent="0.2">
      <c r="A60" s="10" t="s">
        <v>32</v>
      </c>
      <c r="B60" s="8" t="s">
        <v>31</v>
      </c>
      <c r="C60" s="7" t="s">
        <v>41</v>
      </c>
      <c r="D60" s="71" t="str">
        <f>IF($D$54="受講者",$D$27,IF($D$54="お申し込み責任者",$D38,IF($D$54="その他","","")))</f>
        <v/>
      </c>
      <c r="E60" s="104" t="s">
        <v>175</v>
      </c>
      <c r="F60" s="105"/>
      <c r="G60" s="105"/>
      <c r="H60" s="105"/>
      <c r="I60" s="105"/>
      <c r="J60" s="106"/>
      <c r="K60" s="45"/>
    </row>
    <row r="61" spans="1:11" x14ac:dyDescent="0.2">
      <c r="A61" s="10" t="s">
        <v>33</v>
      </c>
      <c r="B61" s="8" t="s">
        <v>31</v>
      </c>
      <c r="C61" s="8"/>
      <c r="D61" s="71" t="str">
        <f>IF($D$54="受講者",$D28,IF($D$54="お申し込み責任者",$D39,IF($D$54="その他","","")))</f>
        <v/>
      </c>
      <c r="E61" s="107"/>
      <c r="F61" s="108"/>
      <c r="G61" s="108"/>
      <c r="H61" s="108"/>
      <c r="I61" s="108"/>
      <c r="J61" s="109"/>
      <c r="K61" s="45"/>
    </row>
    <row r="62" spans="1:11" x14ac:dyDescent="0.2">
      <c r="A62" s="6" t="s">
        <v>6</v>
      </c>
      <c r="B62" s="9" t="s">
        <v>30</v>
      </c>
      <c r="C62" s="7" t="s">
        <v>41</v>
      </c>
      <c r="D62" s="71" t="str">
        <f>IF($D$54="受講者",$D29,IF($D$54="お申し込み責任者",$D40,IF($D$54="その他","","")))</f>
        <v/>
      </c>
      <c r="E62" s="93" t="s">
        <v>153</v>
      </c>
      <c r="F62" s="91"/>
      <c r="G62" s="91"/>
      <c r="H62" s="91"/>
      <c r="I62" s="91"/>
      <c r="J62" s="92"/>
      <c r="K62" s="45"/>
    </row>
    <row r="63" spans="1:11" ht="38.25" customHeight="1" x14ac:dyDescent="0.2">
      <c r="A63" s="15"/>
      <c r="B63" s="15"/>
      <c r="C63" s="15"/>
      <c r="D63" s="69" t="s">
        <v>182</v>
      </c>
      <c r="E63" s="53" t="s">
        <v>37</v>
      </c>
      <c r="F63" s="123" t="s">
        <v>44</v>
      </c>
      <c r="G63" s="123"/>
      <c r="H63" s="123"/>
      <c r="I63" s="123"/>
      <c r="J63" s="123"/>
      <c r="K63" s="45"/>
    </row>
    <row r="64" spans="1:11" ht="16.5" customHeight="1" x14ac:dyDescent="0.2">
      <c r="A64" s="15"/>
      <c r="B64" s="15"/>
      <c r="C64" s="15"/>
      <c r="D64" s="54"/>
      <c r="E64" s="47"/>
      <c r="F64" s="47" t="s">
        <v>183</v>
      </c>
      <c r="G64" s="47"/>
      <c r="H64" s="47"/>
      <c r="I64" s="47"/>
      <c r="J64" s="47"/>
      <c r="K64" s="45"/>
    </row>
    <row r="65" spans="1:11" x14ac:dyDescent="0.2">
      <c r="A65" s="15"/>
      <c r="B65" s="15"/>
      <c r="C65" s="15"/>
      <c r="D65" s="70" t="s">
        <v>195</v>
      </c>
      <c r="E65" s="47"/>
      <c r="F65" s="47"/>
      <c r="G65" s="47"/>
      <c r="H65" s="47"/>
      <c r="I65" s="47"/>
      <c r="J65" s="47"/>
      <c r="K65" s="45"/>
    </row>
    <row r="66" spans="1:11" x14ac:dyDescent="0.2">
      <c r="A66" s="15"/>
      <c r="B66" s="15"/>
      <c r="C66" s="15"/>
      <c r="E66" s="45"/>
      <c r="F66" s="45"/>
      <c r="G66" s="45"/>
      <c r="H66" s="45"/>
      <c r="I66" s="45"/>
      <c r="J66" s="45"/>
      <c r="K66" s="45"/>
    </row>
    <row r="67" spans="1:11" ht="13.5" customHeight="1" x14ac:dyDescent="0.2">
      <c r="A67" s="15"/>
      <c r="B67" s="15"/>
      <c r="C67" s="15"/>
      <c r="D67" s="124" t="s">
        <v>173</v>
      </c>
      <c r="E67" s="124"/>
      <c r="F67" s="124"/>
      <c r="G67" s="124"/>
      <c r="H67" s="124"/>
      <c r="I67" s="124"/>
      <c r="J67" s="45"/>
      <c r="K67" s="45"/>
    </row>
    <row r="68" spans="1:11" ht="32.25" customHeight="1" x14ac:dyDescent="0.2">
      <c r="A68" s="15"/>
      <c r="B68" s="15"/>
      <c r="C68" s="15"/>
      <c r="D68" s="124"/>
      <c r="E68" s="124"/>
      <c r="F68" s="124"/>
      <c r="G68" s="124"/>
      <c r="H68" s="124"/>
      <c r="I68" s="124"/>
      <c r="J68" s="45"/>
      <c r="K68" s="45"/>
    </row>
    <row r="69" spans="1:11" x14ac:dyDescent="0.2">
      <c r="A69" s="15"/>
      <c r="B69" s="15"/>
      <c r="C69" s="15"/>
      <c r="D69" s="45"/>
      <c r="E69" s="45"/>
      <c r="F69" s="45"/>
      <c r="G69" s="45"/>
      <c r="H69" s="45"/>
      <c r="I69" s="45"/>
      <c r="J69" s="45"/>
      <c r="K69" s="45"/>
    </row>
    <row r="70" spans="1:11" x14ac:dyDescent="0.2">
      <c r="A70" s="15"/>
      <c r="B70" s="15"/>
      <c r="C70" s="15"/>
      <c r="D70" s="45"/>
      <c r="E70" s="45"/>
      <c r="F70" s="89" t="s">
        <v>42</v>
      </c>
      <c r="G70" s="89"/>
      <c r="H70" s="45"/>
      <c r="I70" s="45"/>
      <c r="J70" s="45"/>
      <c r="K70" s="45"/>
    </row>
    <row r="71" spans="1:11" x14ac:dyDescent="0.2">
      <c r="A71" s="15"/>
      <c r="B71" s="15"/>
      <c r="C71" s="15"/>
      <c r="D71" s="15"/>
      <c r="E71" s="15"/>
      <c r="F71" s="15"/>
      <c r="G71" s="15"/>
      <c r="H71" s="15"/>
      <c r="I71" s="15"/>
      <c r="J71" s="15"/>
      <c r="K71" s="45"/>
    </row>
    <row r="72" spans="1:11" x14ac:dyDescent="0.2">
      <c r="A72" s="15"/>
      <c r="B72" s="15"/>
      <c r="C72" s="15"/>
      <c r="D72" s="15"/>
      <c r="E72" s="15"/>
      <c r="F72" s="15"/>
      <c r="G72" s="15"/>
      <c r="H72" s="15"/>
      <c r="I72" s="15"/>
      <c r="J72" s="15"/>
      <c r="K72" s="45"/>
    </row>
    <row r="73" spans="1:11" x14ac:dyDescent="0.2">
      <c r="A73" s="15"/>
      <c r="B73" s="15"/>
      <c r="C73" s="15"/>
      <c r="D73" s="15"/>
      <c r="E73" s="15"/>
      <c r="F73" s="15"/>
      <c r="G73" s="15"/>
      <c r="H73" s="15"/>
      <c r="I73" s="15"/>
      <c r="J73" s="15"/>
      <c r="K73" s="45"/>
    </row>
    <row r="74" spans="1:11" x14ac:dyDescent="0.2">
      <c r="A74" s="15"/>
      <c r="B74" s="15"/>
      <c r="C74" s="15"/>
      <c r="D74" s="15"/>
      <c r="E74" s="15"/>
      <c r="F74" s="15"/>
      <c r="G74" s="15"/>
      <c r="H74" s="15"/>
      <c r="I74" s="15"/>
      <c r="J74" s="15"/>
      <c r="K74" s="45"/>
    </row>
    <row r="75" spans="1:11" x14ac:dyDescent="0.2">
      <c r="A75" s="15"/>
      <c r="B75" s="15"/>
      <c r="C75" s="15"/>
      <c r="D75" s="15"/>
      <c r="E75" s="15"/>
      <c r="F75" s="15"/>
      <c r="G75" s="15"/>
      <c r="H75" s="15"/>
      <c r="I75" s="15"/>
      <c r="J75" s="15"/>
      <c r="K75" s="45"/>
    </row>
    <row r="76" spans="1:11" x14ac:dyDescent="0.2">
      <c r="A76" s="15"/>
      <c r="B76" s="15"/>
      <c r="C76" s="15"/>
      <c r="D76" s="15"/>
      <c r="E76" s="15"/>
      <c r="F76" s="15"/>
      <c r="G76" s="15"/>
      <c r="H76" s="15"/>
      <c r="I76" s="15"/>
      <c r="J76" s="15"/>
      <c r="K76" s="45"/>
    </row>
    <row r="77" spans="1:11" x14ac:dyDescent="0.2">
      <c r="A77" s="15"/>
      <c r="B77" s="15"/>
      <c r="C77" s="15"/>
      <c r="D77" s="15"/>
      <c r="E77" s="15"/>
      <c r="F77" s="15"/>
      <c r="G77" s="15"/>
      <c r="H77" s="15"/>
      <c r="I77" s="15"/>
      <c r="J77" s="15"/>
      <c r="K77" s="45"/>
    </row>
    <row r="78" spans="1:11" x14ac:dyDescent="0.2">
      <c r="A78" s="15"/>
      <c r="B78" s="15"/>
      <c r="C78" s="15"/>
      <c r="D78" s="15"/>
      <c r="E78" s="15"/>
      <c r="F78" s="15"/>
      <c r="G78" s="15"/>
      <c r="H78" s="15"/>
      <c r="I78" s="15"/>
      <c r="J78" s="15"/>
      <c r="K78" s="45"/>
    </row>
    <row r="79" spans="1:11" x14ac:dyDescent="0.2">
      <c r="A79" s="15"/>
      <c r="B79" s="15"/>
      <c r="C79" s="15"/>
      <c r="D79" s="15"/>
      <c r="E79" s="15"/>
      <c r="F79" s="15"/>
      <c r="G79" s="15"/>
      <c r="H79" s="15"/>
      <c r="I79" s="15"/>
      <c r="J79" s="15"/>
      <c r="K79" s="45"/>
    </row>
    <row r="80" spans="1:11" x14ac:dyDescent="0.2">
      <c r="A80" s="15"/>
      <c r="B80" s="15"/>
      <c r="C80" s="15"/>
      <c r="D80" s="15"/>
      <c r="E80" s="15"/>
      <c r="F80" s="15"/>
      <c r="G80" s="15"/>
      <c r="H80" s="15"/>
      <c r="I80" s="15"/>
      <c r="J80" s="15"/>
      <c r="K80" s="45"/>
    </row>
    <row r="81" spans="1:11" x14ac:dyDescent="0.2">
      <c r="A81" s="15"/>
      <c r="B81" s="15"/>
      <c r="C81" s="15"/>
      <c r="D81" s="15"/>
      <c r="E81" s="15"/>
      <c r="F81" s="15"/>
      <c r="G81" s="15"/>
      <c r="H81" s="15"/>
      <c r="I81" s="15"/>
      <c r="J81" s="15"/>
      <c r="K81" s="45"/>
    </row>
    <row r="82" spans="1:11" x14ac:dyDescent="0.2">
      <c r="A82" s="15"/>
      <c r="B82" s="15"/>
      <c r="C82" s="15"/>
      <c r="D82" s="15"/>
      <c r="E82" s="15"/>
      <c r="F82" s="15"/>
      <c r="G82" s="15"/>
      <c r="H82" s="15"/>
      <c r="I82" s="15"/>
      <c r="J82" s="15"/>
      <c r="K82" s="45"/>
    </row>
    <row r="83" spans="1:11" x14ac:dyDescent="0.2">
      <c r="A83" s="15"/>
      <c r="B83" s="15"/>
      <c r="C83" s="15"/>
      <c r="D83" s="15"/>
      <c r="E83" s="15"/>
      <c r="F83" s="15"/>
      <c r="G83" s="15"/>
      <c r="H83" s="15"/>
      <c r="I83" s="15"/>
      <c r="J83" s="15"/>
      <c r="K83" s="45"/>
    </row>
    <row r="84" spans="1:11" x14ac:dyDescent="0.2">
      <c r="A84" s="15"/>
      <c r="B84" s="15"/>
      <c r="C84" s="15"/>
      <c r="D84" s="15"/>
      <c r="E84" s="15"/>
      <c r="F84" s="15"/>
      <c r="G84" s="15"/>
      <c r="H84" s="15"/>
      <c r="I84" s="15"/>
      <c r="J84" s="15"/>
      <c r="K84" s="45"/>
    </row>
    <row r="85" spans="1:11" x14ac:dyDescent="0.2">
      <c r="A85" s="15"/>
      <c r="B85" s="15"/>
      <c r="C85" s="15"/>
      <c r="D85" s="15"/>
      <c r="E85" s="15"/>
      <c r="F85" s="15"/>
      <c r="G85" s="15"/>
      <c r="H85" s="15"/>
      <c r="I85" s="15"/>
      <c r="J85" s="15"/>
      <c r="K85" s="45"/>
    </row>
    <row r="86" spans="1:11" x14ac:dyDescent="0.2">
      <c r="A86" s="15"/>
      <c r="B86" s="15"/>
      <c r="C86" s="15"/>
      <c r="D86" s="15"/>
      <c r="E86" s="15"/>
      <c r="F86" s="15"/>
      <c r="G86" s="15"/>
      <c r="H86" s="15"/>
      <c r="I86" s="15"/>
      <c r="J86" s="15"/>
      <c r="K86" s="45"/>
    </row>
    <row r="87" spans="1:11" x14ac:dyDescent="0.2">
      <c r="A87" s="15"/>
      <c r="B87" s="15"/>
      <c r="C87" s="15"/>
      <c r="D87" s="15"/>
      <c r="E87" s="15"/>
      <c r="F87" s="15"/>
      <c r="G87" s="15"/>
      <c r="H87" s="15"/>
      <c r="I87" s="15"/>
      <c r="J87" s="15"/>
      <c r="K87" s="45"/>
    </row>
    <row r="88" spans="1:11" x14ac:dyDescent="0.2">
      <c r="A88" s="15"/>
      <c r="B88" s="15"/>
      <c r="C88" s="15"/>
      <c r="D88" s="15"/>
      <c r="E88" s="15"/>
      <c r="F88" s="15"/>
      <c r="G88" s="15"/>
      <c r="H88" s="15"/>
      <c r="I88" s="15"/>
      <c r="J88" s="15"/>
      <c r="K88" s="45"/>
    </row>
    <row r="89" spans="1:11" x14ac:dyDescent="0.2">
      <c r="A89" s="15"/>
      <c r="B89" s="15"/>
      <c r="C89" s="15"/>
      <c r="D89" s="15"/>
      <c r="E89" s="15"/>
      <c r="F89" s="15"/>
      <c r="G89" s="15"/>
      <c r="H89" s="15"/>
      <c r="I89" s="15"/>
      <c r="J89" s="15"/>
      <c r="K89" s="45"/>
    </row>
    <row r="90" spans="1:11" x14ac:dyDescent="0.2">
      <c r="A90" s="15"/>
      <c r="B90" s="15"/>
      <c r="C90" s="15"/>
      <c r="D90" s="15"/>
      <c r="E90" s="15"/>
      <c r="F90" s="15"/>
      <c r="G90" s="15"/>
      <c r="H90" s="15"/>
      <c r="I90" s="15"/>
      <c r="J90" s="15"/>
      <c r="K90" s="45"/>
    </row>
    <row r="91" spans="1:11" x14ac:dyDescent="0.2">
      <c r="A91" s="15"/>
      <c r="B91" s="15"/>
      <c r="C91" s="15"/>
      <c r="D91" s="15"/>
      <c r="E91" s="15"/>
      <c r="F91" s="15"/>
      <c r="G91" s="15"/>
      <c r="H91" s="15"/>
      <c r="I91" s="15"/>
      <c r="J91" s="15"/>
      <c r="K91" s="45"/>
    </row>
    <row r="92" spans="1:11" x14ac:dyDescent="0.2">
      <c r="A92" s="15"/>
      <c r="B92" s="15"/>
      <c r="C92" s="15"/>
      <c r="D92" s="15"/>
      <c r="E92" s="15"/>
      <c r="F92" s="15"/>
      <c r="G92" s="15"/>
      <c r="H92" s="15"/>
      <c r="I92" s="15"/>
      <c r="J92" s="15"/>
      <c r="K92" s="45"/>
    </row>
  </sheetData>
  <sheetProtection algorithmName="SHA-512" hashValue="GQXvVeGcBFT6ik3qd6T+pbsfWx02/hAhcSbCzSL3lp2UeXZ58zLM5lNZ7YNXBNyO3BX1S3hlGZLkv5H0qwDhMA==" saltValue="kXU8caokZjlaKoNIzkfmyw==" spinCount="100000" sheet="1" selectLockedCells="1"/>
  <mergeCells count="51">
    <mergeCell ref="F63:J63"/>
    <mergeCell ref="D67:I68"/>
    <mergeCell ref="E60:J60"/>
    <mergeCell ref="E61:J61"/>
    <mergeCell ref="E62:J62"/>
    <mergeCell ref="E57:J57"/>
    <mergeCell ref="E58:J58"/>
    <mergeCell ref="E59:J59"/>
    <mergeCell ref="E54:J54"/>
    <mergeCell ref="E55:J55"/>
    <mergeCell ref="E56:J56"/>
    <mergeCell ref="E48:J48"/>
    <mergeCell ref="E49:J49"/>
    <mergeCell ref="E50:J51"/>
    <mergeCell ref="E45:J45"/>
    <mergeCell ref="E46:J46"/>
    <mergeCell ref="E47:J47"/>
    <mergeCell ref="E40:J40"/>
    <mergeCell ref="E41:J41"/>
    <mergeCell ref="E37:J37"/>
    <mergeCell ref="E38:J38"/>
    <mergeCell ref="E39:J39"/>
    <mergeCell ref="E34:J34"/>
    <mergeCell ref="E35:J35"/>
    <mergeCell ref="E36:J36"/>
    <mergeCell ref="E29:J29"/>
    <mergeCell ref="E30:J30"/>
    <mergeCell ref="E33:J33"/>
    <mergeCell ref="E19:J19"/>
    <mergeCell ref="E26:J26"/>
    <mergeCell ref="E27:J27"/>
    <mergeCell ref="E28:J28"/>
    <mergeCell ref="E23:J23"/>
    <mergeCell ref="E24:J24"/>
    <mergeCell ref="E25:J25"/>
    <mergeCell ref="A1:C1"/>
    <mergeCell ref="F70:G70"/>
    <mergeCell ref="E8:J8"/>
    <mergeCell ref="E10:J10"/>
    <mergeCell ref="E12:J12"/>
    <mergeCell ref="E13:J13"/>
    <mergeCell ref="E5:H5"/>
    <mergeCell ref="I5:J5"/>
    <mergeCell ref="E7:J7"/>
    <mergeCell ref="F1:J1"/>
    <mergeCell ref="E3:J4"/>
    <mergeCell ref="E20:J20"/>
    <mergeCell ref="E21:J21"/>
    <mergeCell ref="E22:J22"/>
    <mergeCell ref="E15:J15"/>
    <mergeCell ref="E18:J18"/>
  </mergeCells>
  <phoneticPr fontId="1"/>
  <conditionalFormatting sqref="K4">
    <cfRule type="cellIs" dxfId="12" priority="12" stopIfTrue="1" operator="equal">
      <formula>"""ここ"""</formula>
    </cfRule>
  </conditionalFormatting>
  <conditionalFormatting sqref="I5">
    <cfRule type="cellIs" dxfId="11" priority="11" operator="equal">
      <formula>"→こちらをクリック"</formula>
    </cfRule>
  </conditionalFormatting>
  <conditionalFormatting sqref="E3">
    <cfRule type="cellIs" dxfId="10" priority="10" operator="equal">
      <formula>"　　※受講後、シート「WEB受講のみ提出必須＿報告書」を"&amp;CHAR(10)&amp;"　　　 提出願います"</formula>
    </cfRule>
  </conditionalFormatting>
  <conditionalFormatting sqref="E7">
    <cfRule type="cellIs" dxfId="9" priority="9" operator="equal">
      <formula>"※科目試験のお申込者は入力不要です。"</formula>
    </cfRule>
  </conditionalFormatting>
  <conditionalFormatting sqref="E10">
    <cfRule type="cellIs" dxfId="8" priority="8" operator="equal">
      <formula>"※科目試験のお申込者は、受験日を入力してください。"</formula>
    </cfRule>
  </conditionalFormatting>
  <conditionalFormatting sqref="E5">
    <cfRule type="expression" dxfId="7" priority="13">
      <formula>E3="　　※受講後、シート「WEB受講のみ提出必須＿報告書」を"&amp;CHAR(10)&amp;"　　　 提出願います"</formula>
    </cfRule>
  </conditionalFormatting>
  <conditionalFormatting sqref="E12">
    <cfRule type="cellIs" dxfId="6" priority="7" operator="equal">
      <formula>"※科目試験のお申込者は入力不要です。"</formula>
    </cfRule>
  </conditionalFormatting>
  <conditionalFormatting sqref="E15">
    <cfRule type="cellIs" dxfId="5" priority="6" operator="equal">
      <formula>"※科目試験のお申込者は、受験日を入力してください。"</formula>
    </cfRule>
  </conditionalFormatting>
  <conditionalFormatting sqref="D7">
    <cfRule type="expression" dxfId="4" priority="4" stopIfTrue="1">
      <formula>E7="Op-実機操作コースのお申込者は入力不要です。"</formula>
    </cfRule>
    <cfRule type="expression" dxfId="3" priority="5">
      <formula>E7="※科目試験のお申込者は入力不要です。"</formula>
    </cfRule>
  </conditionalFormatting>
  <conditionalFormatting sqref="D12">
    <cfRule type="expression" dxfId="2" priority="2" stopIfTrue="1">
      <formula>E12="Op-実機操作コースのお申込者は入力不要です。"</formula>
    </cfRule>
    <cfRule type="expression" dxfId="1" priority="3">
      <formula>E12="※科目試験のお申込者は入力不要です。"</formula>
    </cfRule>
  </conditionalFormatting>
  <conditionalFormatting sqref="E22:J22">
    <cfRule type="cellIs" dxfId="0" priority="1" operator="equal">
      <formula>"※6桁のライセンスIDを入力してください"</formula>
    </cfRule>
  </conditionalFormatting>
  <dataValidations count="23">
    <dataValidation type="list" allowBlank="1" showInputMessage="1" showErrorMessage="1" error="選択願います" sqref="D3" xr:uid="{FCD660E8-4228-48A7-9D04-7DD7A7CB3D1E}">
      <formula1>カテゴリ</formula1>
    </dataValidation>
    <dataValidation imeMode="disabled" allowBlank="1" sqref="D7 D12" xr:uid="{25454AB4-2553-4EF5-8E7B-5E5C0D799367}"/>
    <dataValidation type="list" imeMode="on" allowBlank="1" sqref="D44 D54" xr:uid="{0A060F70-EFD9-4B1F-B2EC-7D20035FBCC8}">
      <formula1>案内書送付先</formula1>
    </dataValidation>
    <dataValidation type="list" showInputMessage="1" sqref="D9" xr:uid="{90B32A83-30AA-4875-A676-F4F3DBB8C9C7}">
      <formula1>開催地</formula1>
    </dataValidation>
    <dataValidation type="list" imeMode="off" allowBlank="1" errorTitle="半角のみ" error="半角文字にてご入力ください" sqref="D13" xr:uid="{8B0BA193-14F8-4B3B-87DA-9442DCF145B9}">
      <formula1>INDIRECT(D12)</formula1>
    </dataValidation>
    <dataValidation imeMode="on" allowBlank="1" sqref="D15 D10" xr:uid="{4DA22CB4-6F4F-42C9-A950-0CCAA1454234}"/>
    <dataValidation type="custom" imeMode="disabled" showInputMessage="1" showErrorMessage="1" errorTitle="半角スペース" error="苗字と名前の間にスペースを入力し、半角で入力してください。" promptTitle="半角のみ入力" prompt="苗字と名前の間に半角スペースを入力してください。_x000a_例)Nichiden Taro" sqref="D20" xr:uid="{84B8369E-CE1A-483C-83DF-A1A0770B938B}">
      <formula1>LENB(D20)&lt;&gt;LEN(D20)*2</formula1>
    </dataValidation>
    <dataValidation type="whole" imeMode="disabled" showInputMessage="1" showErrorMessage="1" errorTitle="西暦のみ" error="西暦を半角数字で入力してください。" promptTitle="半角で誕生年のみ" prompt="誕生年のみ半角数字で入力してください。_x000a_月、日は不要です。" sqref="D21" xr:uid="{6C791FB9-D488-444D-9030-45A2BF2D4CE0}">
      <formula1>1950</formula1>
      <formula2>2050</formula2>
    </dataValidation>
    <dataValidation type="custom" imeMode="on" showInputMessage="1" showErrorMessage="1" errorTitle="全角のみ" error="全角のみ入力してください。_x000a_苗字と名前の間のスペースも全角です。" promptTitle="全角のみ入力" prompt="苗字と名前の間に全角スペースを入力してください。_x000a_例)ニチデン　タロウ" sqref="D19" xr:uid="{808A1224-1449-4B33-A4CE-27FCE59FF58E}">
      <formula1>D19=DBCS(D19)</formula1>
    </dataValidation>
    <dataValidation type="custom" imeMode="on" operator="equal" showInputMessage="1" showErrorMessage="1" errorTitle="全角のみ" error="全角のみ入力してください。" promptTitle="全角のみ" prompt="全角で入力してください。_x000a_部署名が不要な方は「－（ハイフン、全角）」を入力してください。" sqref="D36 D25 D48 D58" xr:uid="{3E3582BB-77A0-4071-BEDA-60668105CB27}">
      <formula1>D25=DBCS(D25)</formula1>
    </dataValidation>
    <dataValidation type="custom" imeMode="on" showInputMessage="1" showErrorMessage="1" errorTitle="全角のみ" error="全角のみ入力してください。_x000a_苗字と名前の間のスペースも全角です。" promptTitle="全角のみ入力" prompt="苗字と名前の間に全角スペースを入力してください。_x000a_例)日電　太郎" sqref="D33 D18 D45 D55" xr:uid="{F03BD864-3E41-4A5C-A2EC-B55AEA8E1596}">
      <formula1>D18=DBCS(D18)</formula1>
    </dataValidation>
    <dataValidation type="custom" imeMode="on" showInputMessage="1" showErrorMessage="1" errorTitle="全角のみ" error="全角のみ入力してください。_x000a_半角が1文字でも含まれるとエラーです。" promptTitle="全角のみ" prompt="全角で入力してください。_x000a_" sqref="D35 D47 D57" xr:uid="{3E6A4D3E-6C8D-40C4-8277-DD2BA7DE0796}">
      <formula1>D35=DBCS(D35)</formula1>
    </dataValidation>
    <dataValidation type="textLength" imeMode="disabled" operator="equal" allowBlank="1" showInputMessage="1" showErrorMessage="1" errorTitle="半角8文字" error="3桁の次にー（ハイフン）文字を含めてください。_x000a_例）123-4567" promptTitle="7文字→8文字に" prompt="3桁の次にー（ハイフン）文字を含めてください。_x000a_例）123-4567" sqref="D37 D26 D59" xr:uid="{1B990A5B-1373-4BBB-ADF3-4D96B0923A6A}">
      <formula1>8</formula1>
    </dataValidation>
    <dataValidation type="custom" imeMode="on" showInputMessage="1" showErrorMessage="1" errorTitle="全角のみ" error="全角のみ入力ください。" promptTitle="全角のみ" prompt="半角を含めないでください。" sqref="D38 D27 D50 D60" xr:uid="{CDCE989A-22AE-444F-ADD3-F6821133258B}">
      <formula1>D27=DBCS(D27)</formula1>
    </dataValidation>
    <dataValidation type="custom" imeMode="disabled" showInputMessage="1" showErrorMessage="1" errorTitle="半角のみ" error="半角のみ入力してください。" promptTitle="半角" prompt="@を含めます。" sqref="D30 D41" xr:uid="{3531AE45-C425-4898-BB71-7ED17E8FB513}">
      <formula1>D30&lt;&gt;DBCS(D30)</formula1>
    </dataValidation>
    <dataValidation type="custom" imeMode="on" allowBlank="1" showInputMessage="1" showErrorMessage="1" errorTitle="全角のみ" error="全角で入力してください。_x000a_半角文字を含めないでください。" promptTitle="全角のみ" prompt="半角を含めないでください。" sqref="D28 D39" xr:uid="{A9EFDDDE-CFD4-459F-8A6D-1FCD83A63AF8}">
      <formula1>D28=DBCS(D28)</formula1>
    </dataValidation>
    <dataValidation type="custom" imeMode="on" showInputMessage="1" showErrorMessage="1" errorTitle="全角のみ" error="全角のみ入力してください。" promptTitle="全角のみ" prompt="全角のみ入力してください。" sqref="D34 D23:D24 D46 D56" xr:uid="{21C14163-613C-496B-A487-63F49AD06109}">
      <formula1>D23=DBCS(D23)</formula1>
    </dataValidation>
    <dataValidation type="custom" allowBlank="1" showInputMessage="1" showErrorMessage="1" errorTitle="全角のみ" error="全角で入力してください。_x000a_半角文字を含めないでください。" promptTitle="全角のみ" prompt="半角を含めないでください。" sqref="D51 D61" xr:uid="{30827601-DCF5-43D5-BFD5-97AD6798BADD}">
      <formula1>D51=DBCS(D51)</formula1>
    </dataValidation>
    <dataValidation type="textLength" imeMode="disabled" operator="equal" allowBlank="1" showInputMessage="1" showErrorMessage="1" errorTitle="半角8文字" error="3桁の次にー（ハイフン）文字を含めてください。_x000a_例）123-456" promptTitle="7文字→8文字に" prompt="3桁の次にー（ハイフン）文字を含めてください。_x000a_例）123-456" sqref="D49" xr:uid="{2A6059F4-ECE8-420F-8B61-DCEAC9751A6F}">
      <formula1>8</formula1>
    </dataValidation>
    <dataValidation type="textLength" imeMode="disabled" showInputMessage="1" showErrorMessage="1" errorTitle="半角のみ" error="－（ハイフン）を含めて半角で入力してください。_x000a_固定電話→10桁なので12文字_x000a_携帯電話→11桁なので13文字" promptTitle="半角のみ" prompt="－（ハイフン）を含めて半角のみ入力してください。_x000a_例）044-982-3146_x000a_" sqref="D40 D29 D62" xr:uid="{4C7E2BCB-B7DA-4154-A578-030A4C95AFCC}">
      <formula1>12</formula1>
      <formula2>13</formula2>
    </dataValidation>
    <dataValidation type="textLength" imeMode="disabled" showInputMessage="1" showErrorMessage="1" errorTitle="6桁" error="新規申込の方は0番_x000a_ID番号お持ちの方は6桁のID番号_x000a_を入力してください。_x000a_（IPTPC　VoIPコンストラクタのID番号ではありません。）" promptTitle="半角の0もしくはID6桁" prompt="新規のお申込者→0番_x000a_IDをお持ちのお申込者→_x000a_　UNIVERGE　CEライセンス　ID番号の6桁を入力してください。_x000a_（注意：VoIPコンストラクタのID番号ではありません。）" sqref="D22" xr:uid="{6ACA397C-33F9-42DB-8BA9-DEE884D8921C}">
      <formula1>1</formula1>
      <formula2>6</formula2>
    </dataValidation>
    <dataValidation imeMode="off" allowBlank="1" errorTitle="半角のみ" error="半角文字にてご入力ください" sqref="D8" xr:uid="{59CE38F8-BCEF-47B0-944D-93DC76AC86A1}"/>
    <dataValidation type="list" allowBlank="1" showInputMessage="1" showErrorMessage="1" error="コース名の入力不可" sqref="D4" xr:uid="{66CD4FDC-93E8-4555-92C3-818B84C89303}">
      <formula1>INDIRECT(D3)</formula1>
    </dataValidation>
  </dataValidations>
  <hyperlinks>
    <hyperlink ref="F70:G70" location="申込シート!D1" display="▲ページの先頭へ戻る" xr:uid="{6082655F-1D55-48BD-ADC8-459E2EE2F861}"/>
    <hyperlink ref="D1" r:id="rId1" xr:uid="{EA9037FB-AA61-436C-B519-7123D8CB4042}"/>
    <hyperlink ref="D63" r:id="rId2" xr:uid="{779B6E22-8FDD-4F37-B6ED-6B757DCBCAA8}"/>
    <hyperlink ref="I5:J5" location="ＷＥＢ受講のみ提出必須_報告書!A1" display="ＷＥＢ受講のみ提出必須_報告書!A1" xr:uid="{2BC5D5F9-083E-4FE7-B248-ACB56D3EA1C1}"/>
  </hyperlinks>
  <pageMargins left="0.7" right="0.7" top="0.75" bottom="0.75" header="0.3" footer="0.3"/>
  <pageSetup paperSize="9" scale="57" fitToHeight="0"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29B85D-34F8-4CB2-BE39-BC156DA5BDA4}">
  <sheetPr codeName="Sheet2">
    <tabColor theme="4" tint="0.39997558519241921"/>
  </sheetPr>
  <dimension ref="A1:BJ68"/>
  <sheetViews>
    <sheetView showZeros="0" zoomScaleNormal="100" zoomScaleSheetLayoutView="100" workbookViewId="0"/>
  </sheetViews>
  <sheetFormatPr defaultRowHeight="13" x14ac:dyDescent="0.2"/>
  <cols>
    <col min="1" max="1" width="4.36328125" customWidth="1"/>
    <col min="2" max="59" width="1.6328125" customWidth="1"/>
    <col min="60" max="60" width="4.08984375" customWidth="1"/>
    <col min="61" max="61" width="60.81640625" customWidth="1"/>
    <col min="62" max="124" width="2.54296875" customWidth="1"/>
  </cols>
  <sheetData>
    <row r="1" spans="1:61" s="3" customFormat="1" ht="13.5" customHeight="1" x14ac:dyDescent="0.2">
      <c r="A1" s="17"/>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c r="AF1" s="18"/>
      <c r="AG1" s="18"/>
      <c r="AH1" s="18"/>
      <c r="AI1" s="18"/>
      <c r="AJ1" s="18"/>
      <c r="AK1" s="18"/>
      <c r="AL1" s="18"/>
      <c r="AM1" s="18"/>
      <c r="AN1" s="18"/>
      <c r="AO1" s="18"/>
      <c r="AP1" s="18"/>
      <c r="AQ1" s="18"/>
      <c r="AR1" s="18"/>
      <c r="AS1" s="18"/>
      <c r="AT1" s="18"/>
      <c r="AU1" s="18"/>
      <c r="AV1" s="18"/>
      <c r="AW1" s="18"/>
      <c r="AX1" s="18"/>
      <c r="AY1" s="18"/>
      <c r="AZ1" s="18"/>
      <c r="BA1" s="18"/>
      <c r="BB1" s="18"/>
      <c r="BC1" s="18"/>
      <c r="BD1" s="18"/>
      <c r="BE1" s="18"/>
      <c r="BF1" s="18"/>
      <c r="BG1" s="18"/>
      <c r="BH1" s="18"/>
    </row>
    <row r="2" spans="1:61" s="3" customFormat="1" ht="13.5" customHeight="1" thickBot="1" x14ac:dyDescent="0.25">
      <c r="A2" s="18"/>
      <c r="B2" s="18"/>
      <c r="C2" s="143" t="s">
        <v>46</v>
      </c>
      <c r="D2" s="143"/>
      <c r="E2" s="143"/>
      <c r="F2" s="143"/>
      <c r="G2" s="143"/>
      <c r="H2" s="143"/>
      <c r="I2" s="143"/>
      <c r="J2" s="143"/>
      <c r="K2" s="143"/>
      <c r="L2" s="143"/>
      <c r="M2" s="143"/>
      <c r="N2" s="143"/>
      <c r="O2" s="143"/>
      <c r="P2" s="143"/>
      <c r="Q2" s="143"/>
      <c r="R2" s="143"/>
      <c r="S2" s="143"/>
      <c r="T2" s="143"/>
      <c r="U2" s="143"/>
      <c r="V2" s="143"/>
      <c r="W2" s="143"/>
      <c r="X2" s="143"/>
      <c r="Y2" s="143"/>
      <c r="Z2" s="143"/>
      <c r="AA2" s="143"/>
      <c r="AB2" s="143"/>
      <c r="AC2" s="143"/>
      <c r="AD2" s="143"/>
      <c r="AE2" s="143"/>
      <c r="AF2" s="143"/>
      <c r="AG2" s="19"/>
      <c r="AH2" s="19"/>
      <c r="AI2" s="19"/>
      <c r="AJ2" s="19"/>
      <c r="AK2" s="19"/>
      <c r="AL2" s="19"/>
      <c r="AM2" s="19"/>
      <c r="AN2" s="19"/>
      <c r="AO2" s="19"/>
      <c r="AP2" s="20"/>
      <c r="AQ2" s="21"/>
      <c r="AR2" s="21"/>
      <c r="AS2" s="21"/>
      <c r="AT2" s="21"/>
      <c r="AU2" s="21"/>
      <c r="AV2" s="21"/>
      <c r="AW2" s="21"/>
      <c r="AX2" s="21"/>
      <c r="AY2" s="18"/>
      <c r="AZ2" s="21"/>
      <c r="BA2" s="21"/>
      <c r="BB2" s="21" t="s">
        <v>199</v>
      </c>
      <c r="BC2" s="21"/>
      <c r="BD2" s="21"/>
      <c r="BE2" s="18"/>
      <c r="BF2" s="18"/>
      <c r="BG2" s="18"/>
      <c r="BH2" s="18"/>
      <c r="BI2" s="86"/>
    </row>
    <row r="3" spans="1:61" s="3" customFormat="1" ht="13.5" customHeight="1" x14ac:dyDescent="0.2">
      <c r="A3" s="18"/>
      <c r="B3" s="18"/>
      <c r="C3" s="143"/>
      <c r="D3" s="143"/>
      <c r="E3" s="143"/>
      <c r="F3" s="143"/>
      <c r="G3" s="143"/>
      <c r="H3" s="143"/>
      <c r="I3" s="143"/>
      <c r="J3" s="143"/>
      <c r="K3" s="143"/>
      <c r="L3" s="143"/>
      <c r="M3" s="143"/>
      <c r="N3" s="143"/>
      <c r="O3" s="143"/>
      <c r="P3" s="143"/>
      <c r="Q3" s="143"/>
      <c r="R3" s="143"/>
      <c r="S3" s="143"/>
      <c r="T3" s="143"/>
      <c r="U3" s="143"/>
      <c r="V3" s="143"/>
      <c r="W3" s="143"/>
      <c r="X3" s="143"/>
      <c r="Y3" s="143"/>
      <c r="Z3" s="143"/>
      <c r="AA3" s="143"/>
      <c r="AB3" s="143"/>
      <c r="AC3" s="143"/>
      <c r="AD3" s="143"/>
      <c r="AE3" s="143"/>
      <c r="AF3" s="143"/>
      <c r="AG3" s="19"/>
      <c r="AH3" s="19"/>
      <c r="AI3" s="19"/>
      <c r="AJ3" s="19"/>
      <c r="AK3" s="19"/>
      <c r="AL3" s="19"/>
      <c r="AM3" s="19"/>
      <c r="AN3" s="19"/>
      <c r="AO3" s="19"/>
      <c r="AP3" s="20"/>
      <c r="AQ3" s="21"/>
      <c r="AR3" s="21"/>
      <c r="AS3" s="21"/>
      <c r="AT3" s="21"/>
      <c r="AU3" s="21"/>
      <c r="AV3" s="21"/>
      <c r="AW3" s="21"/>
      <c r="AX3" s="21"/>
      <c r="AY3" s="21"/>
      <c r="AZ3" s="21"/>
      <c r="BA3" s="21"/>
      <c r="BB3" s="21"/>
      <c r="BC3" s="21"/>
      <c r="BD3" s="21"/>
      <c r="BE3" s="18"/>
      <c r="BF3" s="18"/>
      <c r="BG3" s="18"/>
      <c r="BH3" s="18"/>
      <c r="BI3" s="137" t="s">
        <v>198</v>
      </c>
    </row>
    <row r="4" spans="1:61" s="3" customFormat="1" ht="13.5" customHeight="1" x14ac:dyDescent="0.2">
      <c r="A4" s="18"/>
      <c r="B4" s="18"/>
      <c r="C4" s="19"/>
      <c r="D4" s="19"/>
      <c r="E4" s="19"/>
      <c r="F4" s="19"/>
      <c r="G4" s="19"/>
      <c r="H4" s="19"/>
      <c r="I4" s="19"/>
      <c r="J4" s="19"/>
      <c r="K4" s="19"/>
      <c r="L4" s="19"/>
      <c r="M4" s="19"/>
      <c r="N4" s="19"/>
      <c r="O4" s="19"/>
      <c r="P4" s="19"/>
      <c r="Q4" s="19"/>
      <c r="R4" s="19"/>
      <c r="S4" s="19"/>
      <c r="T4" s="19"/>
      <c r="U4" s="19"/>
      <c r="V4" s="19"/>
      <c r="W4" s="19"/>
      <c r="X4" s="19"/>
      <c r="Y4" s="19"/>
      <c r="Z4" s="19"/>
      <c r="AA4" s="19"/>
      <c r="AB4" s="19"/>
      <c r="AC4" s="19"/>
      <c r="AD4" s="19"/>
      <c r="AE4" s="19"/>
      <c r="AF4" s="19"/>
      <c r="AG4" s="19"/>
      <c r="AH4" s="19"/>
      <c r="AI4" s="19"/>
      <c r="AJ4" s="19"/>
      <c r="AK4" s="19"/>
      <c r="AL4" s="19"/>
      <c r="AM4" s="19"/>
      <c r="AN4" s="19"/>
      <c r="AO4" s="19"/>
      <c r="AP4" s="19"/>
      <c r="AQ4" s="18"/>
      <c r="AR4" s="18"/>
      <c r="AS4" s="18"/>
      <c r="AT4" s="18"/>
      <c r="AU4" s="18"/>
      <c r="AV4" s="18"/>
      <c r="AW4" s="18"/>
      <c r="AX4" s="18"/>
      <c r="AY4" s="18"/>
      <c r="AZ4" s="18"/>
      <c r="BA4" s="18"/>
      <c r="BB4" s="18"/>
      <c r="BC4" s="18"/>
      <c r="BD4" s="18"/>
      <c r="BE4" s="18"/>
      <c r="BF4" s="18"/>
      <c r="BG4" s="18"/>
      <c r="BH4" s="18"/>
      <c r="BI4" s="138"/>
    </row>
    <row r="5" spans="1:61" s="3" customFormat="1" ht="20.149999999999999" customHeight="1" x14ac:dyDescent="0.2">
      <c r="A5" s="18"/>
      <c r="B5" s="18"/>
      <c r="C5" s="19"/>
      <c r="D5" s="19"/>
      <c r="E5" s="19"/>
      <c r="F5" s="19"/>
      <c r="G5" s="19"/>
      <c r="H5" s="19"/>
      <c r="I5" s="19"/>
      <c r="J5" s="19"/>
      <c r="K5" s="19"/>
      <c r="L5" s="19"/>
      <c r="M5" s="19"/>
      <c r="N5" s="19"/>
      <c r="O5" s="19"/>
      <c r="P5" s="19"/>
      <c r="Q5" s="144" t="s">
        <v>47</v>
      </c>
      <c r="R5" s="145"/>
      <c r="S5" s="145"/>
      <c r="T5" s="145"/>
      <c r="U5" s="145"/>
      <c r="V5" s="145"/>
      <c r="W5" s="145"/>
      <c r="X5" s="145"/>
      <c r="Y5" s="145"/>
      <c r="Z5" s="145"/>
      <c r="AA5" s="145"/>
      <c r="AB5" s="145"/>
      <c r="AC5" s="145"/>
      <c r="AD5" s="145"/>
      <c r="AE5" s="145"/>
      <c r="AF5" s="145" t="s">
        <v>138</v>
      </c>
      <c r="AG5" s="145"/>
      <c r="AH5" s="145"/>
      <c r="AI5" s="145"/>
      <c r="AJ5" s="145"/>
      <c r="AK5" s="145"/>
      <c r="AL5" s="145"/>
      <c r="AM5" s="145"/>
      <c r="AN5" s="145"/>
      <c r="AO5" s="145"/>
      <c r="AP5" s="146"/>
      <c r="AQ5" s="18"/>
      <c r="AR5" s="18"/>
      <c r="AS5" s="18"/>
      <c r="AT5" s="18"/>
      <c r="AU5" s="18"/>
      <c r="AV5" s="18"/>
      <c r="AW5" s="18"/>
      <c r="AX5" s="18"/>
      <c r="AY5" s="18"/>
      <c r="AZ5" s="18"/>
      <c r="BA5" s="18"/>
      <c r="BB5" s="18"/>
      <c r="BC5" s="18"/>
      <c r="BD5" s="18"/>
      <c r="BE5" s="18"/>
      <c r="BF5" s="18"/>
      <c r="BG5" s="18"/>
      <c r="BH5" s="18"/>
      <c r="BI5" s="138"/>
    </row>
    <row r="6" spans="1:61" s="3" customFormat="1" ht="19.399999999999999" customHeight="1" x14ac:dyDescent="0.2">
      <c r="A6" s="18"/>
      <c r="B6" s="18"/>
      <c r="C6" s="19"/>
      <c r="D6" s="19"/>
      <c r="E6" s="19"/>
      <c r="F6" s="19"/>
      <c r="G6" s="19"/>
      <c r="H6" s="19"/>
      <c r="I6" s="19"/>
      <c r="J6" s="19"/>
      <c r="K6" s="19"/>
      <c r="L6" s="19"/>
      <c r="M6" s="19"/>
      <c r="N6" s="19"/>
      <c r="O6" s="19"/>
      <c r="P6" s="19"/>
      <c r="Q6" s="149" t="s">
        <v>48</v>
      </c>
      <c r="R6" s="147"/>
      <c r="S6" s="147"/>
      <c r="T6" s="147"/>
      <c r="U6" s="147"/>
      <c r="V6" s="147"/>
      <c r="W6" s="147"/>
      <c r="X6" s="147"/>
      <c r="Y6" s="147"/>
      <c r="Z6" s="147"/>
      <c r="AA6" s="147"/>
      <c r="AB6" s="147"/>
      <c r="AC6" s="147"/>
      <c r="AD6" s="147"/>
      <c r="AE6" s="147"/>
      <c r="AF6" s="147"/>
      <c r="AG6" s="147"/>
      <c r="AH6" s="147"/>
      <c r="AI6" s="147"/>
      <c r="AJ6" s="147"/>
      <c r="AK6" s="147"/>
      <c r="AL6" s="147"/>
      <c r="AM6" s="147"/>
      <c r="AN6" s="147"/>
      <c r="AO6" s="147"/>
      <c r="AP6" s="148"/>
      <c r="AQ6" s="18"/>
      <c r="AR6" s="18"/>
      <c r="AS6" s="18"/>
      <c r="AT6" s="18"/>
      <c r="AU6" s="18"/>
      <c r="AV6" s="18"/>
      <c r="AW6" s="18"/>
      <c r="AX6" s="18"/>
      <c r="AY6" s="18"/>
      <c r="AZ6" s="18"/>
      <c r="BA6" s="18"/>
      <c r="BB6" s="18"/>
      <c r="BC6" s="18"/>
      <c r="BD6" s="18"/>
      <c r="BE6" s="18"/>
      <c r="BF6" s="18"/>
      <c r="BG6" s="18"/>
      <c r="BH6" s="18"/>
      <c r="BI6" s="138"/>
    </row>
    <row r="7" spans="1:61" s="3" customFormat="1" ht="19.5" customHeight="1" thickBot="1" x14ac:dyDescent="0.25">
      <c r="A7" s="18"/>
      <c r="B7" s="18"/>
      <c r="C7" s="19"/>
      <c r="D7" s="19"/>
      <c r="E7" s="19"/>
      <c r="F7" s="19"/>
      <c r="G7" s="19"/>
      <c r="H7" s="19"/>
      <c r="I7" s="19"/>
      <c r="J7" s="19"/>
      <c r="K7" s="19"/>
      <c r="L7" s="19"/>
      <c r="M7" s="19"/>
      <c r="N7" s="19"/>
      <c r="O7" s="19"/>
      <c r="P7" s="19"/>
      <c r="Q7" s="19"/>
      <c r="R7" s="19"/>
      <c r="S7" s="19"/>
      <c r="T7" s="19"/>
      <c r="U7" s="19"/>
      <c r="V7" s="19"/>
      <c r="W7" s="19"/>
      <c r="X7" s="19"/>
      <c r="Y7" s="19"/>
      <c r="Z7" s="19"/>
      <c r="AA7" s="19"/>
      <c r="AB7" s="19"/>
      <c r="AC7" s="19"/>
      <c r="AD7" s="19"/>
      <c r="AE7" s="19"/>
      <c r="AF7" s="19"/>
      <c r="AG7" s="20"/>
      <c r="AH7" s="19"/>
      <c r="AI7" s="19"/>
      <c r="AJ7" s="19"/>
      <c r="AK7" s="19"/>
      <c r="AL7" s="19"/>
      <c r="AM7" s="19"/>
      <c r="AN7" s="19"/>
      <c r="AO7" s="19"/>
      <c r="AP7" s="19"/>
      <c r="AQ7" s="18"/>
      <c r="AR7" s="18"/>
      <c r="AS7" s="18"/>
      <c r="AT7" s="18"/>
      <c r="AU7" s="18"/>
      <c r="AV7" s="18"/>
      <c r="AW7" s="18"/>
      <c r="AX7" s="18"/>
      <c r="AY7" s="18"/>
      <c r="AZ7" s="18"/>
      <c r="BA7" s="18"/>
      <c r="BB7" s="18"/>
      <c r="BC7" s="18"/>
      <c r="BD7" s="18"/>
      <c r="BE7" s="18"/>
      <c r="BF7" s="18"/>
      <c r="BG7" s="18"/>
      <c r="BH7" s="18"/>
      <c r="BI7" s="139"/>
    </row>
    <row r="8" spans="1:61" s="3" customFormat="1" ht="13.5" customHeight="1" x14ac:dyDescent="0.2">
      <c r="A8" s="18"/>
      <c r="B8" s="18"/>
      <c r="C8" s="22" t="s">
        <v>49</v>
      </c>
      <c r="D8" s="19"/>
      <c r="E8" s="19"/>
      <c r="F8" s="19"/>
      <c r="G8" s="19"/>
      <c r="H8" s="19"/>
      <c r="I8" s="19"/>
      <c r="J8" s="19"/>
      <c r="K8" s="19"/>
      <c r="L8" s="19"/>
      <c r="M8" s="19"/>
      <c r="N8" s="19"/>
      <c r="O8" s="19"/>
      <c r="P8" s="19"/>
      <c r="Q8" s="19"/>
      <c r="R8" s="19"/>
      <c r="S8" s="19"/>
      <c r="T8" s="19"/>
      <c r="U8" s="19"/>
      <c r="V8" s="19"/>
      <c r="W8" s="19"/>
      <c r="X8" s="23"/>
      <c r="Y8" s="23"/>
      <c r="Z8" s="23"/>
      <c r="AA8" s="23"/>
      <c r="AB8" s="23"/>
      <c r="AC8" s="23"/>
      <c r="AD8" s="23"/>
      <c r="AE8" s="23"/>
      <c r="AF8" s="23"/>
      <c r="AG8" s="23"/>
      <c r="AH8" s="23"/>
      <c r="AI8" s="23"/>
      <c r="AJ8" s="23"/>
      <c r="AK8" s="23"/>
      <c r="AL8" s="24"/>
      <c r="AM8" s="19"/>
      <c r="AN8" s="19"/>
      <c r="AO8" s="19"/>
      <c r="AP8" s="19"/>
      <c r="AQ8" s="18"/>
      <c r="AR8" s="18"/>
      <c r="AS8" s="18"/>
      <c r="AT8" s="18"/>
      <c r="AU8" s="18"/>
      <c r="AV8" s="18"/>
      <c r="AW8" s="18"/>
      <c r="AX8" s="18"/>
      <c r="AY8" s="18"/>
      <c r="AZ8" s="18"/>
      <c r="BA8" s="18"/>
      <c r="BB8" s="18"/>
      <c r="BC8" s="18"/>
      <c r="BD8" s="18"/>
      <c r="BE8" s="18"/>
      <c r="BF8" s="18"/>
      <c r="BG8" s="18"/>
      <c r="BH8" s="18"/>
    </row>
    <row r="9" spans="1:61" s="3" customFormat="1" ht="13.5" customHeight="1" x14ac:dyDescent="0.2">
      <c r="A9" s="18"/>
      <c r="B9" s="18"/>
      <c r="C9" s="19"/>
      <c r="D9" s="19"/>
      <c r="E9" s="19"/>
      <c r="F9" s="19"/>
      <c r="G9" s="19"/>
      <c r="H9" s="19"/>
      <c r="I9" s="19"/>
      <c r="J9" s="19"/>
      <c r="K9" s="19"/>
      <c r="L9" s="19"/>
      <c r="M9" s="19"/>
      <c r="N9" s="19"/>
      <c r="O9" s="19"/>
      <c r="P9" s="19"/>
      <c r="Q9" s="19"/>
      <c r="R9" s="19"/>
      <c r="S9" s="19"/>
      <c r="T9" s="19"/>
      <c r="U9" s="19"/>
      <c r="V9" s="19"/>
      <c r="W9" s="19"/>
      <c r="X9" s="23"/>
      <c r="Y9" s="23"/>
      <c r="Z9" s="23"/>
      <c r="AA9" s="23"/>
      <c r="AB9" s="23"/>
      <c r="AC9" s="23"/>
      <c r="AD9" s="23"/>
      <c r="AE9" s="23"/>
      <c r="AF9" s="23"/>
      <c r="AG9" s="23"/>
      <c r="AH9" s="23"/>
      <c r="AI9" s="23"/>
      <c r="AJ9" s="23"/>
      <c r="AK9" s="23"/>
      <c r="AL9" s="24"/>
      <c r="AM9" s="19"/>
      <c r="AN9" s="19"/>
      <c r="AO9" s="19"/>
      <c r="AP9" s="19"/>
      <c r="AQ9" s="18"/>
      <c r="AR9" s="18"/>
      <c r="AS9" s="18"/>
      <c r="AT9" s="18"/>
      <c r="AU9" s="18"/>
      <c r="AV9" s="18"/>
      <c r="AW9" s="18"/>
      <c r="AX9" s="18"/>
      <c r="AY9" s="18"/>
      <c r="AZ9" s="18"/>
      <c r="BA9" s="18"/>
      <c r="BB9" s="18"/>
      <c r="BC9" s="18"/>
      <c r="BD9" s="18"/>
      <c r="BE9" s="18"/>
      <c r="BF9" s="18"/>
      <c r="BG9" s="18"/>
      <c r="BH9" s="18"/>
    </row>
    <row r="10" spans="1:61" s="3" customFormat="1" ht="13.5" customHeight="1" thickBot="1" x14ac:dyDescent="0.25">
      <c r="A10" s="18"/>
      <c r="B10" s="18"/>
      <c r="C10" s="25" t="s">
        <v>105</v>
      </c>
      <c r="D10" s="19"/>
      <c r="E10" s="19"/>
      <c r="F10" s="19"/>
      <c r="G10" s="19"/>
      <c r="H10" s="19"/>
      <c r="I10" s="19"/>
      <c r="J10" s="19"/>
      <c r="K10" s="19"/>
      <c r="L10" s="19"/>
      <c r="M10" s="19"/>
      <c r="N10" s="19"/>
      <c r="O10" s="19"/>
      <c r="P10" s="19"/>
      <c r="Q10" s="19"/>
      <c r="R10" s="19"/>
      <c r="S10" s="19"/>
      <c r="T10" s="19"/>
      <c r="U10" s="19"/>
      <c r="V10" s="19"/>
      <c r="W10" s="19"/>
      <c r="X10" s="19"/>
      <c r="Y10" s="19"/>
      <c r="Z10" s="19"/>
      <c r="AA10" s="19"/>
      <c r="AB10" s="19"/>
      <c r="AC10" s="19"/>
      <c r="AD10" s="19"/>
      <c r="AE10" s="19"/>
      <c r="AF10" s="19"/>
      <c r="AG10" s="19"/>
      <c r="AH10" s="19"/>
      <c r="AI10" s="19"/>
      <c r="AJ10" s="19"/>
      <c r="AK10" s="19"/>
      <c r="AL10" s="19"/>
      <c r="AM10" s="19"/>
      <c r="AN10" s="19"/>
      <c r="AO10" s="19"/>
      <c r="AP10" s="19"/>
      <c r="AQ10" s="18"/>
      <c r="AR10" s="18"/>
      <c r="AS10" s="18"/>
      <c r="AT10" s="18"/>
      <c r="AU10" s="18"/>
      <c r="AV10" s="18"/>
      <c r="AW10" s="18"/>
      <c r="AX10" s="18"/>
      <c r="AY10" s="18"/>
      <c r="AZ10" s="18"/>
      <c r="BA10" s="18"/>
      <c r="BB10" s="18"/>
      <c r="BC10" s="18"/>
      <c r="BD10" s="18"/>
      <c r="BE10" s="18"/>
      <c r="BF10" s="18"/>
      <c r="BG10" s="18"/>
      <c r="BH10" s="18"/>
    </row>
    <row r="11" spans="1:61" s="3" customFormat="1" ht="5.15" customHeight="1" x14ac:dyDescent="0.2">
      <c r="A11" s="18"/>
      <c r="B11" s="18"/>
      <c r="C11" s="150"/>
      <c r="D11" s="151"/>
      <c r="E11" s="151"/>
      <c r="F11" s="151"/>
      <c r="G11" s="151"/>
      <c r="H11" s="151"/>
      <c r="I11" s="151"/>
      <c r="J11" s="151"/>
      <c r="K11" s="151"/>
      <c r="L11" s="151"/>
      <c r="M11" s="151"/>
      <c r="N11" s="152"/>
      <c r="O11" s="18"/>
      <c r="P11" s="18"/>
      <c r="Q11" s="18"/>
      <c r="R11" s="18"/>
      <c r="S11" s="18"/>
      <c r="T11" s="18"/>
      <c r="U11" s="18"/>
      <c r="V11" s="18"/>
      <c r="W11" s="18"/>
      <c r="X11" s="18"/>
      <c r="Y11" s="18"/>
      <c r="Z11" s="18"/>
      <c r="AA11" s="18"/>
      <c r="AB11" s="18"/>
      <c r="AC11" s="18"/>
      <c r="AD11" s="18"/>
      <c r="AE11" s="18"/>
      <c r="AF11" s="18"/>
      <c r="AG11" s="18"/>
      <c r="AH11" s="18"/>
      <c r="AI11" s="18"/>
      <c r="AJ11" s="18"/>
      <c r="AK11" s="18"/>
      <c r="AL11" s="18"/>
      <c r="AM11" s="18"/>
      <c r="AN11" s="18"/>
      <c r="AO11" s="18"/>
      <c r="AP11" s="18"/>
      <c r="AQ11" s="18"/>
      <c r="AR11" s="18"/>
      <c r="AS11" s="18"/>
      <c r="AT11" s="18"/>
      <c r="AU11" s="18"/>
      <c r="AV11" s="18"/>
      <c r="AW11" s="18"/>
      <c r="AX11" s="18"/>
      <c r="AY11" s="18"/>
      <c r="AZ11" s="18"/>
      <c r="BA11" s="18"/>
      <c r="BB11" s="18"/>
      <c r="BC11" s="18"/>
      <c r="BD11" s="18"/>
      <c r="BE11" s="18"/>
      <c r="BF11" s="18"/>
      <c r="BG11" s="18"/>
      <c r="BH11" s="18"/>
    </row>
    <row r="12" spans="1:61" s="3" customFormat="1" ht="13.5" customHeight="1" x14ac:dyDescent="0.2">
      <c r="A12" s="18"/>
      <c r="B12" s="18"/>
      <c r="C12" s="153"/>
      <c r="D12" s="154"/>
      <c r="E12" s="154"/>
      <c r="F12" s="154"/>
      <c r="G12" s="154"/>
      <c r="H12" s="154"/>
      <c r="I12" s="154"/>
      <c r="J12" s="154"/>
      <c r="K12" s="154"/>
      <c r="L12" s="154"/>
      <c r="M12" s="154"/>
      <c r="N12" s="155"/>
      <c r="O12" s="18"/>
      <c r="P12" s="18"/>
      <c r="Q12" s="18"/>
      <c r="R12" s="18"/>
      <c r="S12" s="18"/>
      <c r="T12" s="18"/>
      <c r="U12" s="18"/>
      <c r="V12" s="18"/>
      <c r="W12" s="18"/>
      <c r="X12" s="18"/>
      <c r="Y12" s="18"/>
      <c r="Z12" s="18"/>
      <c r="AA12" s="18"/>
      <c r="AB12" s="18"/>
      <c r="AC12" s="18"/>
      <c r="AD12" s="18"/>
      <c r="AE12" s="18"/>
      <c r="AF12" s="18"/>
      <c r="AG12" s="18"/>
      <c r="AH12" s="18"/>
      <c r="AI12" s="18"/>
      <c r="AJ12" s="18"/>
      <c r="AK12" s="18"/>
      <c r="AL12" s="18"/>
      <c r="AM12" s="18"/>
      <c r="AN12" s="18"/>
      <c r="AO12" s="18"/>
      <c r="AP12" s="18"/>
      <c r="AQ12" s="18"/>
      <c r="AR12" s="18"/>
      <c r="AS12" s="18"/>
      <c r="AT12" s="18"/>
      <c r="AU12" s="18"/>
      <c r="AV12" s="18"/>
      <c r="AW12" s="18"/>
      <c r="AX12" s="18"/>
      <c r="AY12" s="18"/>
      <c r="AZ12" s="18"/>
      <c r="BA12" s="18"/>
      <c r="BB12" s="18"/>
      <c r="BC12" s="18"/>
      <c r="BD12" s="18"/>
      <c r="BE12" s="18"/>
      <c r="BF12" s="18"/>
      <c r="BG12" s="18"/>
      <c r="BH12" s="18"/>
    </row>
    <row r="13" spans="1:61" s="3" customFormat="1" ht="5.15" customHeight="1" thickBot="1" x14ac:dyDescent="0.25">
      <c r="A13" s="18"/>
      <c r="B13" s="18"/>
      <c r="C13" s="156"/>
      <c r="D13" s="157"/>
      <c r="E13" s="157"/>
      <c r="F13" s="157"/>
      <c r="G13" s="157"/>
      <c r="H13" s="157"/>
      <c r="I13" s="157"/>
      <c r="J13" s="157"/>
      <c r="K13" s="157"/>
      <c r="L13" s="157"/>
      <c r="M13" s="157"/>
      <c r="N13" s="158"/>
      <c r="O13" s="18"/>
      <c r="P13" s="18"/>
      <c r="Q13" s="18"/>
      <c r="R13" s="18"/>
      <c r="S13" s="18"/>
      <c r="T13" s="18"/>
      <c r="U13" s="18"/>
      <c r="V13" s="18"/>
      <c r="W13" s="18"/>
      <c r="X13" s="18"/>
      <c r="Y13" s="18"/>
      <c r="Z13" s="18"/>
      <c r="AA13" s="18"/>
      <c r="AB13" s="18"/>
      <c r="AC13" s="18"/>
      <c r="AD13" s="18"/>
      <c r="AE13" s="18"/>
      <c r="AF13" s="18"/>
      <c r="AG13" s="18"/>
      <c r="AH13" s="18"/>
      <c r="AI13" s="18"/>
      <c r="AJ13" s="18"/>
      <c r="AK13" s="18"/>
      <c r="AL13" s="18"/>
      <c r="AM13" s="18"/>
      <c r="AN13" s="18"/>
      <c r="AO13" s="18"/>
      <c r="AP13" s="18"/>
      <c r="AQ13" s="18"/>
      <c r="AR13" s="18"/>
      <c r="AS13" s="18"/>
      <c r="AT13" s="18"/>
      <c r="AU13" s="18"/>
      <c r="AV13" s="18"/>
      <c r="AW13" s="18"/>
      <c r="AX13" s="18"/>
      <c r="AY13" s="18"/>
      <c r="AZ13" s="18"/>
      <c r="BA13" s="18"/>
      <c r="BB13" s="18"/>
      <c r="BC13" s="18"/>
      <c r="BD13" s="18"/>
      <c r="BE13" s="18"/>
      <c r="BF13" s="18"/>
      <c r="BG13" s="18"/>
      <c r="BH13" s="18"/>
    </row>
    <row r="14" spans="1:61" s="3" customFormat="1" ht="13.5" customHeight="1" x14ac:dyDescent="0.2">
      <c r="A14" s="18"/>
      <c r="B14" s="18"/>
      <c r="C14" s="18"/>
      <c r="D14" s="18"/>
      <c r="E14" s="18"/>
      <c r="F14" s="18"/>
      <c r="G14" s="18"/>
      <c r="H14" s="18"/>
      <c r="I14" s="18"/>
      <c r="J14" s="18"/>
      <c r="K14" s="18"/>
      <c r="L14" s="18"/>
      <c r="M14" s="18"/>
      <c r="N14" s="18"/>
      <c r="O14" s="18"/>
      <c r="P14" s="18"/>
      <c r="Q14" s="18"/>
      <c r="R14" s="18"/>
      <c r="S14" s="18"/>
      <c r="T14" s="18"/>
      <c r="U14" s="18"/>
      <c r="V14" s="18"/>
      <c r="W14" s="18"/>
      <c r="X14" s="18"/>
      <c r="Y14" s="18"/>
      <c r="Z14" s="18"/>
      <c r="AA14" s="18"/>
      <c r="AB14" s="18"/>
      <c r="AC14" s="18"/>
      <c r="AD14" s="18"/>
      <c r="AE14" s="18"/>
      <c r="AF14" s="18"/>
      <c r="AG14" s="18"/>
      <c r="AH14" s="18"/>
      <c r="AI14" s="18"/>
      <c r="AJ14" s="18"/>
      <c r="AK14" s="18"/>
      <c r="AL14" s="18"/>
      <c r="AM14" s="18"/>
      <c r="AN14" s="18"/>
      <c r="AO14" s="18"/>
      <c r="AP14" s="18"/>
      <c r="AQ14" s="18"/>
      <c r="AR14" s="18"/>
      <c r="AS14" s="18"/>
      <c r="AT14" s="18"/>
      <c r="AU14" s="18"/>
      <c r="AV14" s="18"/>
      <c r="AW14" s="18"/>
      <c r="AX14" s="18"/>
      <c r="AY14" s="18"/>
      <c r="AZ14" s="18"/>
      <c r="BA14" s="18"/>
      <c r="BB14" s="18"/>
      <c r="BC14" s="18"/>
      <c r="BD14" s="18"/>
      <c r="BE14" s="18"/>
      <c r="BF14" s="18"/>
      <c r="BG14" s="18"/>
      <c r="BH14" s="18"/>
    </row>
    <row r="15" spans="1:61" s="3" customFormat="1" ht="13.5" customHeight="1" x14ac:dyDescent="0.2">
      <c r="A15" s="18"/>
      <c r="B15" s="18"/>
      <c r="C15" s="18" t="s">
        <v>50</v>
      </c>
      <c r="D15" s="18"/>
      <c r="E15" s="18"/>
      <c r="F15" s="18"/>
      <c r="G15" s="18"/>
      <c r="H15" s="18"/>
      <c r="I15" s="18"/>
      <c r="J15" s="18"/>
      <c r="K15" s="18"/>
      <c r="L15" s="18"/>
      <c r="M15" s="18"/>
      <c r="N15" s="18"/>
      <c r="O15" s="18"/>
      <c r="P15" s="18"/>
      <c r="Q15" s="18"/>
      <c r="R15" s="18"/>
      <c r="S15" s="18"/>
      <c r="T15" s="18"/>
      <c r="U15" s="18"/>
      <c r="V15" s="18"/>
      <c r="W15" s="18"/>
      <c r="X15" s="18"/>
      <c r="Y15" s="18"/>
      <c r="Z15" s="18"/>
      <c r="AA15" s="18"/>
      <c r="AB15" s="18"/>
      <c r="AC15" s="18"/>
      <c r="AD15" s="18"/>
      <c r="AE15" s="18"/>
      <c r="AF15" s="18"/>
      <c r="AG15" s="18"/>
      <c r="AH15" s="18"/>
      <c r="AI15" s="18"/>
      <c r="AJ15" s="18"/>
      <c r="AK15" s="18"/>
      <c r="AL15" s="18"/>
      <c r="AM15" s="18"/>
      <c r="AN15" s="18"/>
      <c r="AO15" s="18"/>
      <c r="AP15" s="18"/>
      <c r="AQ15" s="18"/>
      <c r="AR15" s="18"/>
      <c r="AS15" s="18"/>
      <c r="AT15" s="18"/>
      <c r="AU15" s="18"/>
      <c r="AV15" s="18"/>
      <c r="AW15" s="18"/>
      <c r="AX15" s="18"/>
      <c r="AY15" s="18"/>
      <c r="AZ15" s="18"/>
      <c r="BA15" s="18"/>
      <c r="BB15" s="18"/>
      <c r="BC15" s="18"/>
      <c r="BD15" s="18"/>
      <c r="BE15" s="18"/>
      <c r="BF15" s="18"/>
      <c r="BG15" s="18"/>
      <c r="BH15" s="18"/>
    </row>
    <row r="16" spans="1:61" s="3" customFormat="1" ht="13.5" customHeight="1" x14ac:dyDescent="0.2">
      <c r="A16" s="18"/>
      <c r="B16" s="18"/>
      <c r="C16" s="26"/>
      <c r="D16" s="27"/>
      <c r="E16" s="27"/>
      <c r="F16" s="27"/>
      <c r="G16" s="27"/>
      <c r="H16" s="27"/>
      <c r="I16" s="27"/>
      <c r="J16" s="27"/>
      <c r="K16" s="27"/>
      <c r="L16" s="27"/>
      <c r="M16" s="27"/>
      <c r="N16" s="27"/>
      <c r="O16" s="27"/>
      <c r="P16" s="27"/>
      <c r="Q16" s="27"/>
      <c r="R16" s="27"/>
      <c r="S16" s="27"/>
      <c r="T16" s="27"/>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27"/>
      <c r="AS16" s="27"/>
      <c r="AT16" s="27"/>
      <c r="AU16" s="27"/>
      <c r="AV16" s="27"/>
      <c r="AW16" s="27"/>
      <c r="AX16" s="27"/>
      <c r="AY16" s="27"/>
      <c r="AZ16" s="27"/>
      <c r="BA16" s="27"/>
      <c r="BB16" s="27"/>
      <c r="BC16" s="27"/>
      <c r="BD16" s="27"/>
      <c r="BE16" s="28"/>
      <c r="BF16" s="18"/>
      <c r="BG16" s="18"/>
      <c r="BH16" s="18"/>
    </row>
    <row r="17" spans="1:60" s="3" customFormat="1" ht="13.5" customHeight="1" x14ac:dyDescent="0.2">
      <c r="A17" s="18"/>
      <c r="B17" s="18"/>
      <c r="C17" s="29"/>
      <c r="D17" s="18"/>
      <c r="E17" s="18" t="s">
        <v>51</v>
      </c>
      <c r="F17" s="18"/>
      <c r="G17" s="18"/>
      <c r="H17" s="18"/>
      <c r="I17" s="18"/>
      <c r="J17" s="18"/>
      <c r="K17" s="18"/>
      <c r="L17" s="159" t="str">
        <f>申込シート!D4</f>
        <v>選択項目</v>
      </c>
      <c r="M17" s="159"/>
      <c r="N17" s="159"/>
      <c r="O17" s="159"/>
      <c r="P17" s="159"/>
      <c r="Q17" s="159"/>
      <c r="R17" s="159"/>
      <c r="S17" s="159"/>
      <c r="T17" s="159"/>
      <c r="U17" s="159"/>
      <c r="V17" s="159"/>
      <c r="W17" s="159"/>
      <c r="X17" s="159"/>
      <c r="Y17" s="159"/>
      <c r="Z17" s="159"/>
      <c r="AA17" s="159"/>
      <c r="AB17" s="159"/>
      <c r="AC17" s="159"/>
      <c r="AD17" s="159"/>
      <c r="AE17" s="159"/>
      <c r="AF17" s="159"/>
      <c r="AG17" s="159"/>
      <c r="AH17" s="159"/>
      <c r="AI17" s="159"/>
      <c r="AJ17" s="159"/>
      <c r="AK17" s="159"/>
      <c r="AL17" s="159"/>
      <c r="AM17" s="159"/>
      <c r="AN17" s="159"/>
      <c r="AO17" s="159"/>
      <c r="AP17" s="159"/>
      <c r="AQ17" s="159"/>
      <c r="AR17" s="159"/>
      <c r="AS17" s="159"/>
      <c r="AT17" s="159"/>
      <c r="AU17" s="159"/>
      <c r="AV17" s="159"/>
      <c r="AW17" s="159"/>
      <c r="AX17" s="159"/>
      <c r="AY17" s="159"/>
      <c r="AZ17" s="159"/>
      <c r="BA17" s="159"/>
      <c r="BB17" s="159"/>
      <c r="BC17" s="18"/>
      <c r="BD17" s="18"/>
      <c r="BE17" s="30"/>
      <c r="BF17" s="18"/>
      <c r="BG17" s="18"/>
      <c r="BH17" s="18"/>
    </row>
    <row r="18" spans="1:60" s="3" customFormat="1" ht="13.5" customHeight="1" x14ac:dyDescent="0.2">
      <c r="A18" s="18"/>
      <c r="B18" s="18"/>
      <c r="C18" s="29"/>
      <c r="D18" s="18"/>
      <c r="E18" s="18" t="s">
        <v>52</v>
      </c>
      <c r="F18" s="18"/>
      <c r="G18" s="18"/>
      <c r="H18" s="18"/>
      <c r="I18" s="18"/>
      <c r="J18" s="18"/>
      <c r="K18" s="18"/>
      <c r="L18" s="162" t="str">
        <f>申込シート!D8</f>
        <v>　　～　</v>
      </c>
      <c r="M18" s="162"/>
      <c r="N18" s="162"/>
      <c r="O18" s="162"/>
      <c r="P18" s="162"/>
      <c r="Q18" s="162"/>
      <c r="R18" s="162"/>
      <c r="S18" s="162"/>
      <c r="T18" s="162"/>
      <c r="U18" s="162"/>
      <c r="V18" s="162"/>
      <c r="W18" s="162"/>
      <c r="X18" s="162"/>
      <c r="Y18" s="162"/>
      <c r="Z18" s="162"/>
      <c r="AA18" s="162"/>
      <c r="AB18" s="162"/>
      <c r="AC18" s="162"/>
      <c r="AD18" s="162"/>
      <c r="AE18" s="162"/>
      <c r="AF18" s="162"/>
      <c r="AG18" s="162"/>
      <c r="AH18" s="162"/>
      <c r="AI18" s="162"/>
      <c r="AJ18" s="162"/>
      <c r="AK18" s="18"/>
      <c r="AL18" s="18"/>
      <c r="AM18" s="18"/>
      <c r="AN18" s="18"/>
      <c r="AO18" s="18"/>
      <c r="AP18" s="18"/>
      <c r="AQ18" s="18"/>
      <c r="AR18" s="18"/>
      <c r="AS18" s="18"/>
      <c r="AT18" s="18"/>
      <c r="AU18" s="18"/>
      <c r="AV18" s="18"/>
      <c r="AW18" s="18"/>
      <c r="AX18" s="18"/>
      <c r="AY18" s="18"/>
      <c r="AZ18" s="18"/>
      <c r="BA18" s="18"/>
      <c r="BB18" s="18"/>
      <c r="BC18" s="18"/>
      <c r="BD18" s="18"/>
      <c r="BE18" s="30"/>
      <c r="BF18" s="18"/>
      <c r="BG18" s="18"/>
      <c r="BH18" s="18"/>
    </row>
    <row r="19" spans="1:60" s="3" customFormat="1" ht="13.5" customHeight="1" x14ac:dyDescent="0.2">
      <c r="A19" s="18"/>
      <c r="B19" s="18"/>
      <c r="C19" s="29"/>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30"/>
      <c r="BF19" s="18"/>
      <c r="BG19" s="18"/>
      <c r="BH19" s="18"/>
    </row>
    <row r="20" spans="1:60" s="3" customFormat="1" ht="13.5" customHeight="1" x14ac:dyDescent="0.2">
      <c r="A20" s="18"/>
      <c r="B20" s="18"/>
      <c r="C20" s="29"/>
      <c r="D20" s="18"/>
      <c r="E20" s="18" t="s">
        <v>53</v>
      </c>
      <c r="F20" s="18"/>
      <c r="G20" s="18"/>
      <c r="H20" s="18"/>
      <c r="I20" s="18"/>
      <c r="J20" s="18"/>
      <c r="K20" s="18"/>
      <c r="L20" s="160" t="str">
        <f>IFERROR(申込シート!D5,"")</f>
        <v/>
      </c>
      <c r="M20" s="161"/>
      <c r="N20" s="161"/>
      <c r="O20" s="161"/>
      <c r="P20" s="161"/>
      <c r="Q20" s="161"/>
      <c r="R20" s="161"/>
      <c r="S20" s="161"/>
      <c r="T20" s="161"/>
      <c r="U20" s="161"/>
      <c r="V20" s="161"/>
      <c r="W20" s="161"/>
      <c r="X20" s="161"/>
      <c r="Y20" s="161"/>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30"/>
      <c r="BF20" s="18"/>
      <c r="BG20" s="18"/>
      <c r="BH20" s="18"/>
    </row>
    <row r="21" spans="1:60" s="3" customFormat="1" ht="13.5" customHeight="1" x14ac:dyDescent="0.2">
      <c r="A21" s="18"/>
      <c r="B21" s="18"/>
      <c r="C21" s="31"/>
      <c r="D21" s="32"/>
      <c r="E21" s="32"/>
      <c r="F21" s="32"/>
      <c r="G21" s="32"/>
      <c r="H21" s="32"/>
      <c r="I21" s="32"/>
      <c r="J21" s="32"/>
      <c r="K21" s="32"/>
      <c r="L21" s="33" t="s">
        <v>54</v>
      </c>
      <c r="M21" s="32"/>
      <c r="N21" s="32"/>
      <c r="O21" s="32"/>
      <c r="P21" s="32"/>
      <c r="Q21" s="32"/>
      <c r="R21" s="32"/>
      <c r="S21" s="32"/>
      <c r="T21" s="32"/>
      <c r="U21" s="32"/>
      <c r="V21" s="32"/>
      <c r="W21" s="32"/>
      <c r="X21" s="32"/>
      <c r="Y21" s="32"/>
      <c r="Z21" s="32"/>
      <c r="AA21" s="32"/>
      <c r="AB21" s="32"/>
      <c r="AC21" s="32"/>
      <c r="AD21" s="32"/>
      <c r="AE21" s="32"/>
      <c r="AF21" s="32"/>
      <c r="AG21" s="32"/>
      <c r="AH21" s="32"/>
      <c r="AI21" s="32"/>
      <c r="AJ21" s="32"/>
      <c r="AK21" s="32"/>
      <c r="AL21" s="32"/>
      <c r="AM21" s="32"/>
      <c r="AN21" s="32"/>
      <c r="AO21" s="32"/>
      <c r="AP21" s="32"/>
      <c r="AQ21" s="32"/>
      <c r="AR21" s="32"/>
      <c r="AS21" s="32"/>
      <c r="AT21" s="32"/>
      <c r="AU21" s="32"/>
      <c r="AV21" s="32"/>
      <c r="AW21" s="32"/>
      <c r="AX21" s="32"/>
      <c r="AY21" s="32"/>
      <c r="AZ21" s="32"/>
      <c r="BA21" s="32"/>
      <c r="BB21" s="32"/>
      <c r="BC21" s="32"/>
      <c r="BD21" s="32"/>
      <c r="BE21" s="34"/>
      <c r="BF21" s="18"/>
      <c r="BG21" s="18"/>
      <c r="BH21" s="18"/>
    </row>
    <row r="22" spans="1:60" s="3" customFormat="1" ht="13.5" customHeight="1" x14ac:dyDescent="0.2">
      <c r="A22" s="18"/>
      <c r="B22" s="18"/>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row>
    <row r="23" spans="1:60" s="3" customFormat="1" ht="13.5" customHeight="1" x14ac:dyDescent="0.2">
      <c r="A23" s="18"/>
      <c r="B23" s="18"/>
      <c r="C23" s="18" t="s">
        <v>55</v>
      </c>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row>
    <row r="24" spans="1:60" s="3" customFormat="1" ht="13.5" customHeight="1" x14ac:dyDescent="0.2">
      <c r="A24" s="18"/>
      <c r="B24" s="18"/>
      <c r="C24" s="26"/>
      <c r="D24" s="27"/>
      <c r="E24" s="27"/>
      <c r="F24" s="27"/>
      <c r="G24" s="27"/>
      <c r="H24" s="27"/>
      <c r="I24" s="27"/>
      <c r="J24" s="27"/>
      <c r="K24" s="27"/>
      <c r="L24" s="27"/>
      <c r="M24" s="27"/>
      <c r="N24" s="27"/>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c r="AZ24" s="27"/>
      <c r="BA24" s="27"/>
      <c r="BB24" s="27"/>
      <c r="BC24" s="27"/>
      <c r="BD24" s="27"/>
      <c r="BE24" s="28"/>
      <c r="BF24" s="18"/>
      <c r="BG24" s="18"/>
      <c r="BH24" s="18"/>
    </row>
    <row r="25" spans="1:60" s="3" customFormat="1" ht="13.5" customHeight="1" x14ac:dyDescent="0.2">
      <c r="A25" s="18"/>
      <c r="B25" s="18"/>
      <c r="C25" s="29"/>
      <c r="D25" s="18"/>
      <c r="E25" s="18" t="s">
        <v>56</v>
      </c>
      <c r="F25" s="18"/>
      <c r="G25" s="18"/>
      <c r="H25" s="18"/>
      <c r="I25" s="18"/>
      <c r="J25" s="18"/>
      <c r="K25" s="18"/>
      <c r="L25" s="127">
        <f>申込シート!D23</f>
        <v>0</v>
      </c>
      <c r="M25" s="127"/>
      <c r="N25" s="127"/>
      <c r="O25" s="127"/>
      <c r="P25" s="127"/>
      <c r="Q25" s="127"/>
      <c r="R25" s="127"/>
      <c r="S25" s="127"/>
      <c r="T25" s="127"/>
      <c r="U25" s="127"/>
      <c r="V25" s="127"/>
      <c r="W25" s="127"/>
      <c r="X25" s="127"/>
      <c r="Y25" s="127"/>
      <c r="Z25" s="127"/>
      <c r="AA25" s="127"/>
      <c r="AB25" s="127"/>
      <c r="AC25" s="127"/>
      <c r="AD25" s="127"/>
      <c r="AE25" s="127"/>
      <c r="AF25" s="127"/>
      <c r="AG25" s="127"/>
      <c r="AH25" s="127"/>
      <c r="AI25" s="127"/>
      <c r="AJ25" s="127"/>
      <c r="AK25" s="127"/>
      <c r="AL25" s="127"/>
      <c r="AM25" s="127"/>
      <c r="AN25" s="127"/>
      <c r="AO25" s="127"/>
      <c r="AP25" s="127"/>
      <c r="AQ25" s="127"/>
      <c r="AR25" s="127"/>
      <c r="AS25" s="127"/>
      <c r="AT25" s="127"/>
      <c r="AU25" s="127"/>
      <c r="AV25" s="18"/>
      <c r="AW25" s="18"/>
      <c r="AX25" s="18"/>
      <c r="AY25" s="18"/>
      <c r="AZ25" s="18"/>
      <c r="BA25" s="18"/>
      <c r="BB25" s="18"/>
      <c r="BC25" s="18"/>
      <c r="BD25" s="18"/>
      <c r="BE25" s="30"/>
      <c r="BF25" s="18"/>
      <c r="BG25" s="18"/>
      <c r="BH25" s="18"/>
    </row>
    <row r="26" spans="1:60" s="3" customFormat="1" ht="13.5" customHeight="1" x14ac:dyDescent="0.2">
      <c r="A26" s="18"/>
      <c r="B26" s="18"/>
      <c r="C26" s="29"/>
      <c r="D26" s="18"/>
      <c r="E26" s="18"/>
      <c r="F26" s="18"/>
      <c r="G26" s="18"/>
      <c r="H26" s="18"/>
      <c r="I26" s="18"/>
      <c r="J26" s="18"/>
      <c r="K26" s="18"/>
      <c r="L26" s="127">
        <f>申込シート!D24</f>
        <v>0</v>
      </c>
      <c r="M26" s="127"/>
      <c r="N26" s="127"/>
      <c r="O26" s="127"/>
      <c r="P26" s="127"/>
      <c r="Q26" s="127"/>
      <c r="R26" s="127"/>
      <c r="S26" s="127"/>
      <c r="T26" s="127"/>
      <c r="U26" s="127"/>
      <c r="V26" s="127"/>
      <c r="W26" s="127"/>
      <c r="X26" s="127"/>
      <c r="Y26" s="127"/>
      <c r="Z26" s="127"/>
      <c r="AA26" s="127"/>
      <c r="AB26" s="127"/>
      <c r="AC26" s="127"/>
      <c r="AD26" s="127"/>
      <c r="AE26" s="127"/>
      <c r="AF26" s="127"/>
      <c r="AG26" s="127"/>
      <c r="AH26" s="127"/>
      <c r="AI26" s="127"/>
      <c r="AJ26" s="127"/>
      <c r="AK26" s="127"/>
      <c r="AL26" s="127"/>
      <c r="AM26" s="127"/>
      <c r="AN26" s="127"/>
      <c r="AO26" s="127"/>
      <c r="AP26" s="127"/>
      <c r="AQ26" s="127"/>
      <c r="AR26" s="127"/>
      <c r="AS26" s="127"/>
      <c r="AT26" s="127"/>
      <c r="AU26" s="127"/>
      <c r="AV26" s="18"/>
      <c r="AW26" s="18"/>
      <c r="AX26" s="18"/>
      <c r="AY26" s="18"/>
      <c r="AZ26" s="18"/>
      <c r="BA26" s="18"/>
      <c r="BB26" s="18"/>
      <c r="BC26" s="18"/>
      <c r="BD26" s="18"/>
      <c r="BE26" s="30"/>
      <c r="BF26" s="18"/>
      <c r="BG26" s="18"/>
      <c r="BH26" s="18"/>
    </row>
    <row r="27" spans="1:60" s="3" customFormat="1" ht="13.5" customHeight="1" x14ac:dyDescent="0.2">
      <c r="A27" s="18"/>
      <c r="B27" s="18"/>
      <c r="C27" s="29"/>
      <c r="D27" s="18"/>
      <c r="E27" s="18"/>
      <c r="F27" s="18"/>
      <c r="G27" s="18"/>
      <c r="H27" s="18"/>
      <c r="I27" s="18"/>
      <c r="J27" s="18"/>
      <c r="K27" s="18"/>
      <c r="L27" s="127">
        <f>申込シート!D25</f>
        <v>0</v>
      </c>
      <c r="M27" s="127"/>
      <c r="N27" s="127"/>
      <c r="O27" s="127"/>
      <c r="P27" s="127"/>
      <c r="Q27" s="127"/>
      <c r="R27" s="127"/>
      <c r="S27" s="127"/>
      <c r="T27" s="127"/>
      <c r="U27" s="127"/>
      <c r="V27" s="127"/>
      <c r="W27" s="127"/>
      <c r="X27" s="127"/>
      <c r="Y27" s="127"/>
      <c r="Z27" s="127"/>
      <c r="AA27" s="127"/>
      <c r="AB27" s="127"/>
      <c r="AC27" s="127"/>
      <c r="AD27" s="127"/>
      <c r="AE27" s="127"/>
      <c r="AF27" s="127"/>
      <c r="AG27" s="127"/>
      <c r="AH27" s="127"/>
      <c r="AI27" s="127"/>
      <c r="AJ27" s="127"/>
      <c r="AK27" s="127"/>
      <c r="AL27" s="127"/>
      <c r="AM27" s="127"/>
      <c r="AN27" s="127"/>
      <c r="AO27" s="127"/>
      <c r="AP27" s="127"/>
      <c r="AQ27" s="127"/>
      <c r="AR27" s="127"/>
      <c r="AS27" s="127"/>
      <c r="AT27" s="127"/>
      <c r="AU27" s="127"/>
      <c r="AV27" s="18"/>
      <c r="AW27" s="18"/>
      <c r="AX27" s="18"/>
      <c r="AY27" s="18"/>
      <c r="AZ27" s="18"/>
      <c r="BA27" s="18"/>
      <c r="BB27" s="18"/>
      <c r="BC27" s="18"/>
      <c r="BD27" s="18"/>
      <c r="BE27" s="30"/>
      <c r="BF27" s="18"/>
      <c r="BG27" s="18"/>
      <c r="BH27" s="18"/>
    </row>
    <row r="28" spans="1:60" s="3" customFormat="1" ht="13.5" customHeight="1" x14ac:dyDescent="0.2">
      <c r="A28" s="18"/>
      <c r="B28" s="18"/>
      <c r="C28" s="29"/>
      <c r="D28" s="18"/>
      <c r="E28" s="18" t="s">
        <v>57</v>
      </c>
      <c r="F28" s="18"/>
      <c r="G28" s="18"/>
      <c r="H28" s="18"/>
      <c r="I28" s="18"/>
      <c r="J28" s="18"/>
      <c r="K28" s="18"/>
      <c r="L28" s="127">
        <f>申込シート!D18</f>
        <v>0</v>
      </c>
      <c r="M28" s="127"/>
      <c r="N28" s="127"/>
      <c r="O28" s="127"/>
      <c r="P28" s="127"/>
      <c r="Q28" s="127"/>
      <c r="R28" s="127"/>
      <c r="S28" s="127"/>
      <c r="T28" s="127"/>
      <c r="U28" s="127"/>
      <c r="V28" s="18"/>
      <c r="W28" s="18"/>
      <c r="X28" s="127">
        <f>申込シート!D19</f>
        <v>0</v>
      </c>
      <c r="Y28" s="127"/>
      <c r="Z28" s="127"/>
      <c r="AA28" s="127"/>
      <c r="AB28" s="127"/>
      <c r="AC28" s="127"/>
      <c r="AD28" s="127"/>
      <c r="AE28" s="127"/>
      <c r="AF28" s="127"/>
      <c r="AG28" s="127"/>
      <c r="AH28" s="16"/>
      <c r="AI28" s="18"/>
      <c r="AJ28" s="18"/>
      <c r="AK28" s="18" t="s">
        <v>58</v>
      </c>
      <c r="AL28" s="18"/>
      <c r="AM28" s="18"/>
      <c r="AN28" s="18"/>
      <c r="AO28" s="18"/>
      <c r="AP28" s="18"/>
      <c r="AQ28" s="18"/>
      <c r="AR28" s="18"/>
      <c r="AS28" s="18"/>
      <c r="AT28" s="18"/>
      <c r="AU28" s="18"/>
      <c r="AV28" s="18"/>
      <c r="AW28" s="18"/>
      <c r="AX28" s="18"/>
      <c r="AY28" s="18"/>
      <c r="AZ28" s="18"/>
      <c r="BA28" s="18"/>
      <c r="BB28" s="18"/>
      <c r="BC28" s="18"/>
      <c r="BD28" s="18"/>
      <c r="BE28" s="30"/>
      <c r="BF28" s="18"/>
      <c r="BG28" s="18"/>
      <c r="BH28" s="18"/>
    </row>
    <row r="29" spans="1:60" s="3" customFormat="1" ht="13.5" customHeight="1" x14ac:dyDescent="0.2">
      <c r="A29" s="18"/>
      <c r="B29" s="18"/>
      <c r="C29" s="29"/>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t="s">
        <v>59</v>
      </c>
      <c r="AM29" s="127">
        <f>申込シート!D20</f>
        <v>0</v>
      </c>
      <c r="AN29" s="127"/>
      <c r="AO29" s="127"/>
      <c r="AP29" s="127"/>
      <c r="AQ29" s="127"/>
      <c r="AR29" s="127"/>
      <c r="AS29" s="127"/>
      <c r="AT29" s="127"/>
      <c r="AU29" s="127"/>
      <c r="AV29" s="127"/>
      <c r="AW29" s="127"/>
      <c r="AX29" s="127"/>
      <c r="AY29" s="127"/>
      <c r="AZ29" s="127"/>
      <c r="BA29" s="127"/>
      <c r="BB29" s="18" t="s">
        <v>60</v>
      </c>
      <c r="BC29" s="18"/>
      <c r="BD29" s="18"/>
      <c r="BE29" s="30"/>
      <c r="BF29" s="18"/>
      <c r="BG29" s="18"/>
      <c r="BH29" s="18"/>
    </row>
    <row r="30" spans="1:60" s="3" customFormat="1" ht="13.5" customHeight="1" x14ac:dyDescent="0.2">
      <c r="A30" s="18"/>
      <c r="B30" s="18"/>
      <c r="C30" s="29"/>
      <c r="D30" s="18"/>
      <c r="E30" s="18" t="s">
        <v>61</v>
      </c>
      <c r="F30" s="18"/>
      <c r="G30" s="18"/>
      <c r="H30" s="18"/>
      <c r="I30" s="18"/>
      <c r="J30" s="18"/>
      <c r="K30" s="18"/>
      <c r="L30" s="127">
        <f>申込シート!D29</f>
        <v>0</v>
      </c>
      <c r="M30" s="127"/>
      <c r="N30" s="127"/>
      <c r="O30" s="127"/>
      <c r="P30" s="127"/>
      <c r="Q30" s="127"/>
      <c r="R30" s="127"/>
      <c r="S30" s="127"/>
      <c r="T30" s="127"/>
      <c r="U30" s="127"/>
      <c r="V30" s="18"/>
      <c r="W30" s="18"/>
      <c r="X30" s="18"/>
      <c r="Y30" s="18"/>
      <c r="Z30" s="18"/>
      <c r="AA30" s="18"/>
      <c r="AB30" s="18"/>
      <c r="AC30" s="18"/>
      <c r="AD30" s="18"/>
      <c r="AE30" s="18"/>
      <c r="AF30" s="18"/>
      <c r="AG30" s="18"/>
      <c r="AH30" s="18"/>
      <c r="AI30" s="18"/>
      <c r="AJ30" s="18"/>
      <c r="AK30" s="35" t="s">
        <v>62</v>
      </c>
      <c r="AL30" s="35"/>
      <c r="AM30" s="35"/>
      <c r="AN30" s="35"/>
      <c r="AO30" s="35"/>
      <c r="AP30" s="35"/>
      <c r="AQ30" s="35"/>
      <c r="AR30" s="35"/>
      <c r="AS30" s="35"/>
      <c r="AT30" s="35"/>
      <c r="AU30" s="35"/>
      <c r="AV30" s="35"/>
      <c r="AW30" s="35"/>
      <c r="AX30" s="35"/>
      <c r="AY30" s="35"/>
      <c r="AZ30" s="35"/>
      <c r="BA30" s="35"/>
      <c r="BB30" s="35"/>
      <c r="BC30" s="19"/>
      <c r="BD30" s="18"/>
      <c r="BE30" s="30"/>
      <c r="BF30" s="18"/>
      <c r="BG30" s="18"/>
      <c r="BH30" s="18"/>
    </row>
    <row r="31" spans="1:60" s="3" customFormat="1" ht="13.5" customHeight="1" x14ac:dyDescent="0.2">
      <c r="A31" s="18"/>
      <c r="B31" s="18"/>
      <c r="C31" s="29"/>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35"/>
      <c r="AL31" s="35" t="s">
        <v>63</v>
      </c>
      <c r="AM31" s="134">
        <f>申込シート!D22</f>
        <v>0</v>
      </c>
      <c r="AN31" s="134"/>
      <c r="AO31" s="134"/>
      <c r="AP31" s="134"/>
      <c r="AQ31" s="134"/>
      <c r="AR31" s="134"/>
      <c r="AS31" s="134"/>
      <c r="AT31" s="134"/>
      <c r="AU31" s="134"/>
      <c r="AV31" s="134"/>
      <c r="AW31" s="134"/>
      <c r="AX31" s="134"/>
      <c r="AY31" s="134"/>
      <c r="AZ31" s="134"/>
      <c r="BA31" s="134"/>
      <c r="BB31" s="35" t="s">
        <v>60</v>
      </c>
      <c r="BC31" s="19"/>
      <c r="BD31" s="18"/>
      <c r="BE31" s="30"/>
      <c r="BF31" s="18"/>
      <c r="BG31" s="18"/>
      <c r="BH31" s="18"/>
    </row>
    <row r="32" spans="1:60" s="3" customFormat="1" ht="13.5" customHeight="1" x14ac:dyDescent="0.2">
      <c r="A32" s="18"/>
      <c r="B32" s="18"/>
      <c r="C32" s="29"/>
      <c r="D32" s="18"/>
      <c r="E32" s="18" t="s">
        <v>64</v>
      </c>
      <c r="F32" s="18"/>
      <c r="G32" s="18"/>
      <c r="H32" s="18"/>
      <c r="I32" s="18"/>
      <c r="J32" s="18"/>
      <c r="K32" s="18"/>
      <c r="L32" s="18" t="s">
        <v>86</v>
      </c>
      <c r="M32" s="18"/>
      <c r="N32" s="127">
        <f>申込シート!D26</f>
        <v>0</v>
      </c>
      <c r="O32" s="127"/>
      <c r="P32" s="127"/>
      <c r="Q32" s="127"/>
      <c r="R32" s="127"/>
      <c r="S32" s="127"/>
      <c r="T32" s="127"/>
      <c r="U32" s="127"/>
      <c r="V32" s="18"/>
      <c r="W32" s="18"/>
      <c r="X32" s="18"/>
      <c r="Y32" s="18"/>
      <c r="Z32" s="18"/>
      <c r="AA32" s="18"/>
      <c r="AB32" s="18"/>
      <c r="AC32" s="18"/>
      <c r="AD32" s="18"/>
      <c r="AE32" s="18"/>
      <c r="AF32" s="18"/>
      <c r="AG32" s="18"/>
      <c r="AH32" s="18"/>
      <c r="AI32" s="18"/>
      <c r="AJ32" s="18"/>
      <c r="AK32" s="19"/>
      <c r="AL32" s="19"/>
      <c r="AM32" s="19"/>
      <c r="AN32" s="19"/>
      <c r="AO32" s="19"/>
      <c r="AP32" s="19"/>
      <c r="AQ32" s="19"/>
      <c r="AR32" s="19"/>
      <c r="AS32" s="19"/>
      <c r="AT32" s="19"/>
      <c r="AU32" s="19"/>
      <c r="AV32" s="19"/>
      <c r="AW32" s="19"/>
      <c r="AX32" s="19"/>
      <c r="AY32" s="19"/>
      <c r="AZ32" s="19"/>
      <c r="BA32" s="19"/>
      <c r="BB32" s="19"/>
      <c r="BC32" s="19"/>
      <c r="BD32" s="18"/>
      <c r="BE32" s="30"/>
      <c r="BF32" s="18"/>
      <c r="BG32" s="18"/>
      <c r="BH32" s="18"/>
    </row>
    <row r="33" spans="1:61" s="3" customFormat="1" ht="13.5" customHeight="1" x14ac:dyDescent="0.2">
      <c r="A33" s="18"/>
      <c r="B33" s="18"/>
      <c r="C33" s="29"/>
      <c r="D33" s="18"/>
      <c r="E33" s="18"/>
      <c r="F33" s="18"/>
      <c r="G33" s="18"/>
      <c r="H33" s="18"/>
      <c r="I33" s="18"/>
      <c r="J33" s="18"/>
      <c r="K33" s="18"/>
      <c r="L33" s="135">
        <f>申込シート!D27</f>
        <v>0</v>
      </c>
      <c r="M33" s="135"/>
      <c r="N33" s="135"/>
      <c r="O33" s="135"/>
      <c r="P33" s="135"/>
      <c r="Q33" s="135"/>
      <c r="R33" s="135"/>
      <c r="S33" s="135"/>
      <c r="T33" s="135"/>
      <c r="U33" s="135"/>
      <c r="V33" s="135"/>
      <c r="W33" s="135"/>
      <c r="X33" s="135"/>
      <c r="Y33" s="135"/>
      <c r="Z33" s="135"/>
      <c r="AA33" s="135"/>
      <c r="AB33" s="135"/>
      <c r="AC33" s="135"/>
      <c r="AD33" s="135"/>
      <c r="AE33" s="135"/>
      <c r="AF33" s="135"/>
      <c r="AG33" s="135"/>
      <c r="AH33" s="135"/>
      <c r="AI33" s="135"/>
      <c r="AJ33" s="135"/>
      <c r="AK33" s="135"/>
      <c r="AL33" s="16"/>
      <c r="AM33" s="16"/>
      <c r="AN33" s="16"/>
      <c r="AO33" s="16"/>
      <c r="AP33" s="16"/>
      <c r="AQ33" s="16"/>
      <c r="AR33" s="16"/>
      <c r="AS33" s="16"/>
      <c r="AT33" s="16"/>
      <c r="AU33" s="16"/>
      <c r="AV33" s="16"/>
      <c r="AW33" s="16"/>
      <c r="AX33" s="16"/>
      <c r="AY33" s="16"/>
      <c r="AZ33" s="16"/>
      <c r="BA33" s="16"/>
      <c r="BB33" s="16"/>
      <c r="BC33" s="16"/>
      <c r="BD33" s="18"/>
      <c r="BE33" s="30"/>
      <c r="BF33" s="18"/>
      <c r="BG33" s="18"/>
      <c r="BH33" s="18"/>
    </row>
    <row r="34" spans="1:61" s="3" customFormat="1" ht="13.5" customHeight="1" x14ac:dyDescent="0.2">
      <c r="A34" s="18"/>
      <c r="B34" s="18"/>
      <c r="C34" s="29"/>
      <c r="D34" s="18"/>
      <c r="E34" s="18"/>
      <c r="F34" s="18"/>
      <c r="G34" s="18"/>
      <c r="H34" s="18"/>
      <c r="I34" s="18"/>
      <c r="J34" s="18"/>
      <c r="K34" s="18"/>
      <c r="L34" s="135">
        <f>申込シート!D28</f>
        <v>0</v>
      </c>
      <c r="M34" s="135"/>
      <c r="N34" s="135"/>
      <c r="O34" s="135"/>
      <c r="P34" s="135"/>
      <c r="Q34" s="135"/>
      <c r="R34" s="135"/>
      <c r="S34" s="135"/>
      <c r="T34" s="135"/>
      <c r="U34" s="135"/>
      <c r="V34" s="135"/>
      <c r="W34" s="135"/>
      <c r="X34" s="135"/>
      <c r="Y34" s="135"/>
      <c r="Z34" s="135"/>
      <c r="AA34" s="135"/>
      <c r="AB34" s="135"/>
      <c r="AC34" s="135"/>
      <c r="AD34" s="135"/>
      <c r="AE34" s="135"/>
      <c r="AF34" s="135"/>
      <c r="AG34" s="135"/>
      <c r="AH34" s="135"/>
      <c r="AI34" s="135"/>
      <c r="AJ34" s="135"/>
      <c r="AK34" s="135"/>
      <c r="AL34" s="16"/>
      <c r="AM34" s="16"/>
      <c r="AN34" s="16"/>
      <c r="AO34" s="16"/>
      <c r="AP34" s="16"/>
      <c r="AQ34" s="16"/>
      <c r="AR34" s="16"/>
      <c r="AS34" s="16"/>
      <c r="AT34" s="16"/>
      <c r="AU34" s="16"/>
      <c r="AV34" s="16"/>
      <c r="AW34" s="16"/>
      <c r="AX34" s="16"/>
      <c r="AY34" s="16"/>
      <c r="AZ34" s="16"/>
      <c r="BA34" s="16"/>
      <c r="BB34" s="16"/>
      <c r="BC34" s="16"/>
      <c r="BD34" s="18"/>
      <c r="BE34" s="30"/>
      <c r="BF34" s="18"/>
      <c r="BG34" s="18"/>
      <c r="BH34" s="18"/>
    </row>
    <row r="35" spans="1:61" s="3" customFormat="1" ht="13.5" customHeight="1" x14ac:dyDescent="0.2">
      <c r="A35" s="18"/>
      <c r="B35" s="18"/>
      <c r="C35" s="31"/>
      <c r="D35" s="32"/>
      <c r="E35" s="32"/>
      <c r="F35" s="32"/>
      <c r="G35" s="32"/>
      <c r="H35" s="32"/>
      <c r="I35" s="32"/>
      <c r="J35" s="32"/>
      <c r="K35" s="32"/>
      <c r="L35" s="32"/>
      <c r="M35" s="32"/>
      <c r="N35" s="32"/>
      <c r="O35" s="32"/>
      <c r="P35" s="32"/>
      <c r="Q35" s="32"/>
      <c r="R35" s="32"/>
      <c r="S35" s="32"/>
      <c r="T35" s="32"/>
      <c r="U35" s="32"/>
      <c r="V35" s="32"/>
      <c r="W35" s="32"/>
      <c r="X35" s="32"/>
      <c r="Y35" s="32"/>
      <c r="Z35" s="32"/>
      <c r="AA35" s="32"/>
      <c r="AB35" s="32"/>
      <c r="AC35" s="32"/>
      <c r="AD35" s="32"/>
      <c r="AE35" s="32"/>
      <c r="AF35" s="32"/>
      <c r="AG35" s="32"/>
      <c r="AH35" s="32"/>
      <c r="AI35" s="32"/>
      <c r="AJ35" s="32"/>
      <c r="AK35" s="32"/>
      <c r="AL35" s="32"/>
      <c r="AM35" s="32"/>
      <c r="AN35" s="32"/>
      <c r="AO35" s="32"/>
      <c r="AP35" s="32"/>
      <c r="AQ35" s="32"/>
      <c r="AR35" s="32"/>
      <c r="AS35" s="32"/>
      <c r="AT35" s="32"/>
      <c r="AU35" s="32"/>
      <c r="AV35" s="32"/>
      <c r="AW35" s="32"/>
      <c r="AX35" s="32"/>
      <c r="AY35" s="32"/>
      <c r="AZ35" s="32"/>
      <c r="BA35" s="32"/>
      <c r="BB35" s="32"/>
      <c r="BC35" s="32"/>
      <c r="BD35" s="32"/>
      <c r="BE35" s="34"/>
      <c r="BF35" s="18"/>
      <c r="BG35" s="18"/>
      <c r="BH35" s="18"/>
    </row>
    <row r="36" spans="1:61" s="3" customFormat="1" ht="13.5" customHeight="1" x14ac:dyDescent="0.2">
      <c r="A36" s="18"/>
      <c r="B36" s="18"/>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row>
    <row r="37" spans="1:61" s="3" customFormat="1" ht="13.5" customHeight="1" x14ac:dyDescent="0.2">
      <c r="A37" s="18"/>
      <c r="B37" s="18"/>
      <c r="C37" s="18" t="s">
        <v>137</v>
      </c>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row>
    <row r="38" spans="1:61" s="3" customFormat="1" ht="13.5" customHeight="1" x14ac:dyDescent="0.2">
      <c r="A38" s="18"/>
      <c r="B38" s="18"/>
      <c r="C38" s="26"/>
      <c r="D38" s="27"/>
      <c r="E38" s="27"/>
      <c r="F38" s="27"/>
      <c r="G38" s="27"/>
      <c r="H38" s="27"/>
      <c r="I38" s="27"/>
      <c r="J38" s="27"/>
      <c r="K38" s="27"/>
      <c r="L38" s="27"/>
      <c r="M38" s="27"/>
      <c r="N38" s="27"/>
      <c r="O38" s="27"/>
      <c r="P38" s="27"/>
      <c r="Q38" s="27"/>
      <c r="R38" s="27"/>
      <c r="S38" s="27"/>
      <c r="T38" s="27"/>
      <c r="U38" s="27"/>
      <c r="V38" s="27"/>
      <c r="W38" s="27"/>
      <c r="X38" s="27"/>
      <c r="Y38" s="27"/>
      <c r="Z38" s="27"/>
      <c r="AA38" s="27"/>
      <c r="AB38" s="27"/>
      <c r="AC38" s="27"/>
      <c r="AD38" s="27"/>
      <c r="AE38" s="27"/>
      <c r="AF38" s="27"/>
      <c r="AG38" s="27"/>
      <c r="AH38" s="27"/>
      <c r="AI38" s="27"/>
      <c r="AJ38" s="27"/>
      <c r="AK38" s="27"/>
      <c r="AL38" s="27"/>
      <c r="AM38" s="27"/>
      <c r="AN38" s="27"/>
      <c r="AO38" s="27"/>
      <c r="AP38" s="27"/>
      <c r="AQ38" s="27"/>
      <c r="AR38" s="27"/>
      <c r="AS38" s="27"/>
      <c r="AT38" s="27"/>
      <c r="AU38" s="27"/>
      <c r="AV38" s="27"/>
      <c r="AW38" s="27"/>
      <c r="AX38" s="27"/>
      <c r="AY38" s="27"/>
      <c r="AZ38" s="27"/>
      <c r="BA38" s="27"/>
      <c r="BB38" s="27"/>
      <c r="BC38" s="27"/>
      <c r="BD38" s="27"/>
      <c r="BE38" s="28"/>
      <c r="BF38" s="18"/>
      <c r="BG38" s="18"/>
      <c r="BH38" s="18"/>
    </row>
    <row r="39" spans="1:61" s="3" customFormat="1" ht="13.5" customHeight="1" x14ac:dyDescent="0.2">
      <c r="A39" s="18"/>
      <c r="B39" s="18"/>
      <c r="C39" s="29"/>
      <c r="D39" s="32" t="s">
        <v>65</v>
      </c>
      <c r="E39" s="32"/>
      <c r="F39" s="32"/>
      <c r="G39" s="32"/>
      <c r="H39" s="32"/>
      <c r="I39" s="32"/>
      <c r="J39" s="32"/>
      <c r="K39" s="32"/>
      <c r="L39" s="126" t="str" cm="1">
        <f t="array" ref="L39">IFERROR(_xlfn.IFS(COUNTIF(申込シート!D54,"*お申し込み責任者*"),申込シート!D34,COUNTIF(申込シート!D54,"*受講者*"),申込シート!D23,COUNTIF(申込シート!D54,"*その他*"),申込シート!D56,COUNTIF(申込シート!D54,"*選択項目*"),申込シート!D56,COUNTIF(申込シート!D54,""),申込シート!D56),"")</f>
        <v/>
      </c>
      <c r="M39" s="126"/>
      <c r="N39" s="126"/>
      <c r="O39" s="126"/>
      <c r="P39" s="126"/>
      <c r="Q39" s="126"/>
      <c r="R39" s="126"/>
      <c r="S39" s="126"/>
      <c r="T39" s="126"/>
      <c r="U39" s="126"/>
      <c r="V39" s="126"/>
      <c r="W39" s="126"/>
      <c r="X39" s="126"/>
      <c r="Y39" s="126"/>
      <c r="Z39" s="126"/>
      <c r="AA39" s="126"/>
      <c r="AB39" s="126"/>
      <c r="AC39" s="126"/>
      <c r="AD39" s="126"/>
      <c r="AE39" s="126"/>
      <c r="AF39" s="126"/>
      <c r="AG39" s="126"/>
      <c r="AH39" s="126"/>
      <c r="AI39" s="126"/>
      <c r="AJ39" s="126"/>
      <c r="AK39" s="126"/>
      <c r="AL39" s="18"/>
      <c r="AM39" s="18" t="s">
        <v>66</v>
      </c>
      <c r="AN39" s="18"/>
      <c r="AO39" s="18"/>
      <c r="AP39" s="18"/>
      <c r="AQ39" s="18"/>
      <c r="AR39" s="18"/>
      <c r="AS39" s="18"/>
      <c r="AT39" s="18"/>
      <c r="AU39" s="18"/>
      <c r="AV39" s="18"/>
      <c r="AW39" s="18"/>
      <c r="AX39" s="18"/>
      <c r="AY39" s="18"/>
      <c r="AZ39" s="18"/>
      <c r="BA39" s="18"/>
      <c r="BB39" s="18"/>
      <c r="BC39" s="18"/>
      <c r="BD39" s="18"/>
      <c r="BE39" s="30"/>
      <c r="BF39" s="18"/>
      <c r="BG39" s="18"/>
      <c r="BH39" s="18"/>
    </row>
    <row r="40" spans="1:61" s="3" customFormat="1" ht="13.5" customHeight="1" thickBot="1" x14ac:dyDescent="0.25">
      <c r="A40" s="18"/>
      <c r="B40" s="18"/>
      <c r="C40" s="29"/>
      <c r="D40" s="18" t="s">
        <v>67</v>
      </c>
      <c r="E40" s="18"/>
      <c r="F40" s="18"/>
      <c r="G40" s="18"/>
      <c r="H40" s="18"/>
      <c r="I40" s="18"/>
      <c r="J40" s="18"/>
      <c r="K40" s="18"/>
      <c r="L40" s="136" t="str" cm="1">
        <f t="array" ref="L40">IFERROR(_xlfn.IFS(COUNTIF(申込シート!D54,"*お申し込み責任者*"),申込シート!D35,COUNTIF(申込シート!D54,"*受講者*"),申込シート!D24,COUNTIF(申込シート!D54,"*その他*"),申込シート!D57,COUNTIF(申込シート!D54,"*選択項目*"),申込シート!D57,COUNTIF(申込シート!D54,""),申込シート!D57),"")</f>
        <v/>
      </c>
      <c r="M40" s="136"/>
      <c r="N40" s="136"/>
      <c r="O40" s="136"/>
      <c r="P40" s="136"/>
      <c r="Q40" s="136"/>
      <c r="R40" s="136"/>
      <c r="S40" s="136"/>
      <c r="T40" s="136"/>
      <c r="U40" s="136"/>
      <c r="V40" s="136"/>
      <c r="W40" s="136"/>
      <c r="X40" s="136"/>
      <c r="Y40" s="136"/>
      <c r="Z40" s="136"/>
      <c r="AA40" s="136"/>
      <c r="AB40" s="136"/>
      <c r="AC40" s="136"/>
      <c r="AD40" s="136"/>
      <c r="AE40" s="136"/>
      <c r="AF40" s="136"/>
      <c r="AG40" s="136"/>
      <c r="AH40" s="136"/>
      <c r="AI40" s="136"/>
      <c r="AJ40" s="136"/>
      <c r="AK40" s="136"/>
      <c r="AL40" s="18"/>
      <c r="AM40" s="19" t="s">
        <v>159</v>
      </c>
      <c r="AN40" s="19"/>
      <c r="AO40" s="19"/>
      <c r="AP40" s="19"/>
      <c r="AQ40" s="19"/>
      <c r="AR40" s="19"/>
      <c r="AS40" s="19"/>
      <c r="AT40" s="19"/>
      <c r="AU40" s="19"/>
      <c r="AV40" s="19"/>
      <c r="AW40" s="19"/>
      <c r="AX40" s="19"/>
      <c r="AY40" s="19"/>
      <c r="AZ40" s="19"/>
      <c r="BA40" s="19"/>
      <c r="BB40" s="19"/>
      <c r="BC40" s="19"/>
      <c r="BD40" s="18"/>
      <c r="BE40" s="30"/>
      <c r="BF40" s="18"/>
      <c r="BG40" s="18"/>
      <c r="BH40" s="18"/>
    </row>
    <row r="41" spans="1:61" s="3" customFormat="1" ht="13.5" customHeight="1" x14ac:dyDescent="0.2">
      <c r="A41" s="18"/>
      <c r="B41" s="18"/>
      <c r="C41" s="29"/>
      <c r="D41" s="32" t="s">
        <v>68</v>
      </c>
      <c r="E41" s="32"/>
      <c r="F41" s="32"/>
      <c r="G41" s="32"/>
      <c r="H41" s="32"/>
      <c r="I41" s="32"/>
      <c r="J41" s="32"/>
      <c r="K41" s="32"/>
      <c r="L41" s="126" t="str" cm="1">
        <f t="array" ref="L41">IFERROR(_xlfn.IFS(COUNTIF(申込シート!D54,"*お申し込み責任者*"),申込シート!D36,COUNTIF(申込シート!D54,"*受講者*"),申込シート!D25,COUNTIF(申込シート!D54,"*その他*"),申込シート!D58,COUNTIF(申込シート!D54,"*選択項目*"),申込シート!D58,COUNTIF(申込シート!D54,""),申込シート!D58),"")</f>
        <v/>
      </c>
      <c r="M41" s="126"/>
      <c r="N41" s="126"/>
      <c r="O41" s="126"/>
      <c r="P41" s="126"/>
      <c r="Q41" s="126"/>
      <c r="R41" s="126"/>
      <c r="S41" s="126"/>
      <c r="T41" s="126"/>
      <c r="U41" s="126"/>
      <c r="V41" s="126"/>
      <c r="W41" s="126"/>
      <c r="X41" s="126"/>
      <c r="Y41" s="126"/>
      <c r="Z41" s="126"/>
      <c r="AA41" s="126"/>
      <c r="AB41" s="126"/>
      <c r="AC41" s="126"/>
      <c r="AD41" s="126"/>
      <c r="AE41" s="126"/>
      <c r="AF41" s="126"/>
      <c r="AG41" s="126"/>
      <c r="AH41" s="126"/>
      <c r="AI41" s="126"/>
      <c r="AJ41" s="126"/>
      <c r="AK41" s="126"/>
      <c r="AL41" s="18"/>
      <c r="AM41" s="19"/>
      <c r="AN41" s="19"/>
      <c r="AO41" s="19"/>
      <c r="AP41" s="19"/>
      <c r="AQ41" s="128"/>
      <c r="AR41" s="129"/>
      <c r="AS41" s="129"/>
      <c r="AT41" s="129"/>
      <c r="AU41" s="129"/>
      <c r="AV41" s="129"/>
      <c r="AW41" s="129"/>
      <c r="AX41" s="129"/>
      <c r="AY41" s="129"/>
      <c r="AZ41" s="129"/>
      <c r="BA41" s="129"/>
      <c r="BB41" s="129"/>
      <c r="BC41" s="129"/>
      <c r="BD41" s="130"/>
      <c r="BE41" s="30"/>
      <c r="BF41" s="18"/>
      <c r="BG41" s="18"/>
      <c r="BH41" s="18"/>
    </row>
    <row r="42" spans="1:61" s="3" customFormat="1" ht="13.5" customHeight="1" thickBot="1" x14ac:dyDescent="0.25">
      <c r="A42" s="18"/>
      <c r="B42" s="18"/>
      <c r="C42" s="29"/>
      <c r="D42" s="18" t="s">
        <v>67</v>
      </c>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9" t="s">
        <v>103</v>
      </c>
      <c r="AN42" s="19"/>
      <c r="AO42" s="19"/>
      <c r="AP42" s="19"/>
      <c r="AQ42" s="131"/>
      <c r="AR42" s="132"/>
      <c r="AS42" s="132"/>
      <c r="AT42" s="132"/>
      <c r="AU42" s="132"/>
      <c r="AV42" s="132"/>
      <c r="AW42" s="132"/>
      <c r="AX42" s="132"/>
      <c r="AY42" s="132"/>
      <c r="AZ42" s="132"/>
      <c r="BA42" s="132"/>
      <c r="BB42" s="132"/>
      <c r="BC42" s="132"/>
      <c r="BD42" s="133"/>
      <c r="BE42" s="37"/>
      <c r="BF42" s="18"/>
      <c r="BG42" s="18"/>
      <c r="BH42" s="18"/>
    </row>
    <row r="43" spans="1:61" s="3" customFormat="1" ht="13.5" customHeight="1" thickBot="1" x14ac:dyDescent="0.25">
      <c r="A43" s="18"/>
      <c r="B43" s="18"/>
      <c r="C43" s="29"/>
      <c r="D43" s="32" t="s">
        <v>71</v>
      </c>
      <c r="E43" s="32"/>
      <c r="F43" s="32"/>
      <c r="G43" s="32"/>
      <c r="H43" s="32"/>
      <c r="I43" s="32"/>
      <c r="J43" s="32"/>
      <c r="K43" s="32"/>
      <c r="L43" s="126" t="str" cm="1">
        <f t="array" ref="L43">IFERROR(_xlfn.IFS(COUNTIF(申込シート!D54,"*お申し込み責任者*"),申込シート!D33,COUNTIF(申込シート!D54,"*受講者*"),申込シート!D18,COUNTIF(申込シート!D54,"*その他*"),申込シート!D55,COUNTIF(申込シート!D54,"*選択項目*"),申込シート!D55,COUNTIF(申込シート!D54,""),申込シート!D55),"")</f>
        <v/>
      </c>
      <c r="M43" s="126"/>
      <c r="N43" s="126"/>
      <c r="O43" s="126"/>
      <c r="P43" s="126"/>
      <c r="Q43" s="126"/>
      <c r="R43" s="126"/>
      <c r="S43" s="126"/>
      <c r="T43" s="126"/>
      <c r="U43" s="126"/>
      <c r="V43" s="126"/>
      <c r="W43" s="126"/>
      <c r="X43" s="126"/>
      <c r="Y43" s="126"/>
      <c r="Z43" s="126"/>
      <c r="AA43" s="126"/>
      <c r="AB43" s="126"/>
      <c r="AC43" s="126"/>
      <c r="AD43" s="126"/>
      <c r="AE43" s="126"/>
      <c r="AF43" s="126"/>
      <c r="AG43" s="126"/>
      <c r="AH43" s="126"/>
      <c r="AI43" s="126"/>
      <c r="AJ43" s="126"/>
      <c r="AK43" s="126"/>
      <c r="AL43" s="18"/>
      <c r="AM43" s="19" t="s">
        <v>72</v>
      </c>
      <c r="AN43" s="19"/>
      <c r="AO43" s="19"/>
      <c r="AP43" s="19"/>
      <c r="AQ43" s="19"/>
      <c r="AR43" s="19"/>
      <c r="AS43" s="19"/>
      <c r="AT43" s="19"/>
      <c r="AU43" s="19"/>
      <c r="AV43" s="19"/>
      <c r="AW43" s="19"/>
      <c r="AX43" s="19"/>
      <c r="AY43" s="19"/>
      <c r="AZ43" s="19"/>
      <c r="BA43" s="19"/>
      <c r="BB43" s="19"/>
      <c r="BC43" s="19"/>
      <c r="BD43" s="36"/>
      <c r="BE43" s="37"/>
      <c r="BF43" s="18"/>
      <c r="BG43" s="18"/>
      <c r="BH43" s="18"/>
    </row>
    <row r="44" spans="1:61" s="3" customFormat="1" ht="13.5" customHeight="1" x14ac:dyDescent="0.2">
      <c r="A44" s="18"/>
      <c r="B44" s="18"/>
      <c r="C44" s="29"/>
      <c r="D44" s="18" t="s">
        <v>73</v>
      </c>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9"/>
      <c r="AN44" s="19"/>
      <c r="AO44" s="19"/>
      <c r="AP44" s="19"/>
      <c r="AQ44" s="128"/>
      <c r="AR44" s="129"/>
      <c r="AS44" s="129"/>
      <c r="AT44" s="129"/>
      <c r="AU44" s="129"/>
      <c r="AV44" s="129"/>
      <c r="AW44" s="129"/>
      <c r="AX44" s="129"/>
      <c r="AY44" s="129"/>
      <c r="AZ44" s="129"/>
      <c r="BA44" s="129"/>
      <c r="BB44" s="129"/>
      <c r="BC44" s="129"/>
      <c r="BD44" s="130"/>
      <c r="BE44" s="30"/>
      <c r="BF44" s="18"/>
      <c r="BG44" s="18"/>
      <c r="BH44" s="18"/>
    </row>
    <row r="45" spans="1:61" s="3" customFormat="1" ht="13.5" customHeight="1" thickBot="1" x14ac:dyDescent="0.25">
      <c r="A45" s="18"/>
      <c r="B45" s="18"/>
      <c r="C45" s="29"/>
      <c r="D45" s="32" t="s">
        <v>61</v>
      </c>
      <c r="E45" s="32"/>
      <c r="F45" s="32"/>
      <c r="G45" s="32"/>
      <c r="H45" s="32"/>
      <c r="I45" s="32"/>
      <c r="J45" s="32"/>
      <c r="K45" s="32"/>
      <c r="L45" s="126" t="str" cm="1">
        <f t="array" ref="L45">IFERROR(_xlfn.IFS(COUNTIF(申込シート!D54,"*お申し込み責任者*"),申込シート!D40,COUNTIF(申込シート!D54,"*受講者*"),申込シート!D29,COUNTIF(申込シート!D54,"*その他*"),申込シート!D62,COUNTIF(申込シート!D54,"*選択項目*"),申込シート!D62,COUNTIF(申込シート!D54,""),申込シート!D62),"")</f>
        <v/>
      </c>
      <c r="M45" s="126"/>
      <c r="N45" s="126"/>
      <c r="O45" s="126"/>
      <c r="P45" s="126"/>
      <c r="Q45" s="126"/>
      <c r="R45" s="126"/>
      <c r="S45" s="126"/>
      <c r="T45" s="126"/>
      <c r="U45" s="126"/>
      <c r="V45" s="32"/>
      <c r="W45" s="32"/>
      <c r="X45" s="32"/>
      <c r="Y45" s="32"/>
      <c r="Z45" s="32"/>
      <c r="AA45" s="32"/>
      <c r="AB45" s="32"/>
      <c r="AC45" s="32"/>
      <c r="AD45" s="32"/>
      <c r="AE45" s="32"/>
      <c r="AF45" s="32"/>
      <c r="AG45" s="32"/>
      <c r="AH45" s="32"/>
      <c r="AI45" s="32"/>
      <c r="AJ45" s="32"/>
      <c r="AK45" s="32"/>
      <c r="AL45" s="18"/>
      <c r="AM45" s="19" t="s">
        <v>104</v>
      </c>
      <c r="AN45" s="19"/>
      <c r="AO45" s="19"/>
      <c r="AP45" s="19"/>
      <c r="AQ45" s="131"/>
      <c r="AR45" s="132"/>
      <c r="AS45" s="132"/>
      <c r="AT45" s="132"/>
      <c r="AU45" s="132"/>
      <c r="AV45" s="132"/>
      <c r="AW45" s="132"/>
      <c r="AX45" s="132"/>
      <c r="AY45" s="132"/>
      <c r="AZ45" s="132"/>
      <c r="BA45" s="132"/>
      <c r="BB45" s="132"/>
      <c r="BC45" s="132"/>
      <c r="BD45" s="133"/>
      <c r="BE45" s="37"/>
      <c r="BF45" s="18"/>
      <c r="BG45" s="18"/>
      <c r="BH45" s="18"/>
    </row>
    <row r="46" spans="1:61" s="3" customFormat="1" ht="13.5" customHeight="1" x14ac:dyDescent="0.2">
      <c r="A46" s="18"/>
      <c r="B46" s="18"/>
      <c r="C46" s="29"/>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9" t="s">
        <v>72</v>
      </c>
      <c r="AN46" s="19"/>
      <c r="AO46" s="19"/>
      <c r="AP46" s="19"/>
      <c r="AQ46" s="19"/>
      <c r="AR46" s="19"/>
      <c r="AS46" s="19"/>
      <c r="AT46" s="19"/>
      <c r="AU46" s="19"/>
      <c r="AV46" s="19"/>
      <c r="AW46" s="19"/>
      <c r="AX46" s="19"/>
      <c r="AY46" s="19"/>
      <c r="AZ46" s="19"/>
      <c r="BA46" s="19"/>
      <c r="BB46" s="19"/>
      <c r="BC46" s="19"/>
      <c r="BD46" s="36"/>
      <c r="BE46" s="37"/>
      <c r="BF46" s="18"/>
      <c r="BG46" s="18"/>
      <c r="BH46" s="18"/>
      <c r="BI46" s="140" t="s">
        <v>200</v>
      </c>
    </row>
    <row r="47" spans="1:61" s="3" customFormat="1" ht="13.5" customHeight="1" x14ac:dyDescent="0.2">
      <c r="A47" s="18"/>
      <c r="B47" s="18"/>
      <c r="C47" s="29"/>
      <c r="D47" s="18" t="s">
        <v>74</v>
      </c>
      <c r="E47" s="18"/>
      <c r="F47" s="18"/>
      <c r="G47" s="18"/>
      <c r="H47" s="18"/>
      <c r="I47" s="18"/>
      <c r="J47" s="18"/>
      <c r="K47" s="18" t="s">
        <v>86</v>
      </c>
      <c r="L47" s="18"/>
      <c r="M47" s="127" t="str" cm="1">
        <f t="array" ref="M47">IFERROR(_xlfn.IFS(COUNTIF(申込シート!D54,"*お申し込み責任者*"),申込シート!D37,COUNTIF(申込シート!D54,"*受講者*"),申込シート!D26,COUNTIF(申込シート!D54,"*その他*"),申込シート!D59,COUNTIF(申込シート!D54,"*選択項目*"),申込シート!D59,COUNTIF(申込シート!D54,""),申込シート!D59),"")</f>
        <v/>
      </c>
      <c r="N47" s="127"/>
      <c r="O47" s="127"/>
      <c r="P47" s="127"/>
      <c r="Q47" s="127"/>
      <c r="R47" s="127"/>
      <c r="S47" s="127"/>
      <c r="T47" s="127"/>
      <c r="U47" s="18"/>
      <c r="V47" s="18"/>
      <c r="W47" s="18"/>
      <c r="X47" s="18"/>
      <c r="Y47" s="18"/>
      <c r="Z47" s="18"/>
      <c r="AA47" s="18"/>
      <c r="AB47" s="18"/>
      <c r="AC47" s="18"/>
      <c r="AD47" s="18"/>
      <c r="AE47" s="18"/>
      <c r="AF47" s="18"/>
      <c r="AG47" s="18"/>
      <c r="AH47" s="18"/>
      <c r="AI47" s="18"/>
      <c r="AJ47" s="18"/>
      <c r="AK47" s="18"/>
      <c r="AL47" s="18"/>
      <c r="AM47" s="19" t="s">
        <v>69</v>
      </c>
      <c r="AN47" s="19"/>
      <c r="AO47" s="19"/>
      <c r="AP47" s="19"/>
      <c r="AQ47" s="19"/>
      <c r="AR47" s="19"/>
      <c r="AS47" s="19"/>
      <c r="AT47" s="19"/>
      <c r="AU47" s="19"/>
      <c r="AV47" s="19"/>
      <c r="AW47" s="19"/>
      <c r="AX47" s="19"/>
      <c r="AY47" s="19"/>
      <c r="AZ47" s="19"/>
      <c r="BA47" s="19"/>
      <c r="BB47" s="19"/>
      <c r="BC47" s="19"/>
      <c r="BD47" s="18"/>
      <c r="BE47" s="30"/>
      <c r="BF47" s="18"/>
      <c r="BG47" s="18"/>
      <c r="BH47" s="18"/>
      <c r="BI47" s="141"/>
    </row>
    <row r="48" spans="1:61" s="3" customFormat="1" ht="13.5" customHeight="1" x14ac:dyDescent="0.2">
      <c r="A48" s="18"/>
      <c r="B48" s="18"/>
      <c r="C48" s="29"/>
      <c r="D48" s="18"/>
      <c r="E48" s="18"/>
      <c r="F48" s="18"/>
      <c r="G48" s="18"/>
      <c r="H48" s="18"/>
      <c r="I48" s="18"/>
      <c r="J48" s="18"/>
      <c r="K48" s="127" t="str" cm="1">
        <f t="array" ref="K48">IFERROR(_xlfn.IFS(COUNTIF(申込シート!D54,"*お申し込み責任者*"),申込シート!D38,COUNTIF(申込シート!D54,"*受講者*"),申込シート!D27,COUNTIF(申込シート!D54,"*その他*"),申込シート!D60,COUNTIF(申込シート!D54,"*選択項目*"),申込シート!D60,COUNTIF(申込シート!D54,""),申込シート!D60),"")</f>
        <v/>
      </c>
      <c r="L48" s="127"/>
      <c r="M48" s="127"/>
      <c r="N48" s="127"/>
      <c r="O48" s="127"/>
      <c r="P48" s="127"/>
      <c r="Q48" s="127"/>
      <c r="R48" s="127"/>
      <c r="S48" s="127"/>
      <c r="T48" s="127"/>
      <c r="U48" s="127"/>
      <c r="V48" s="127"/>
      <c r="W48" s="127"/>
      <c r="X48" s="127"/>
      <c r="Y48" s="127"/>
      <c r="Z48" s="127"/>
      <c r="AA48" s="127"/>
      <c r="AB48" s="127"/>
      <c r="AC48" s="127"/>
      <c r="AD48" s="127"/>
      <c r="AE48" s="127"/>
      <c r="AF48" s="127"/>
      <c r="AG48" s="127"/>
      <c r="AH48" s="127"/>
      <c r="AI48" s="127"/>
      <c r="AJ48" s="127"/>
      <c r="AK48" s="127"/>
      <c r="AL48" s="18"/>
      <c r="AM48" s="38" t="s">
        <v>135</v>
      </c>
      <c r="AN48" s="36"/>
      <c r="AO48" s="36"/>
      <c r="AP48" s="36"/>
      <c r="AQ48" s="36"/>
      <c r="AR48" s="19"/>
      <c r="AS48" s="19"/>
      <c r="AT48" s="19"/>
      <c r="AU48" s="19"/>
      <c r="AV48" s="19"/>
      <c r="AW48" s="19"/>
      <c r="AX48" s="19"/>
      <c r="AY48" s="19"/>
      <c r="AZ48" s="19"/>
      <c r="BA48" s="19"/>
      <c r="BB48" s="19"/>
      <c r="BC48" s="35" t="s">
        <v>70</v>
      </c>
      <c r="BD48" s="18"/>
      <c r="BE48" s="30"/>
      <c r="BF48" s="18"/>
      <c r="BG48" s="18"/>
      <c r="BH48" s="18"/>
      <c r="BI48" s="141"/>
    </row>
    <row r="49" spans="1:62" s="3" customFormat="1" ht="13.5" customHeight="1" x14ac:dyDescent="0.2">
      <c r="A49" s="18"/>
      <c r="B49" s="18"/>
      <c r="C49" s="29"/>
      <c r="D49" s="32"/>
      <c r="E49" s="32"/>
      <c r="F49" s="32"/>
      <c r="G49" s="32"/>
      <c r="H49" s="32"/>
      <c r="I49" s="32"/>
      <c r="J49" s="32"/>
      <c r="K49" s="126" t="str" cm="1">
        <f t="array" ref="K49">IFERROR(_xlfn.IFS(COUNTIF(申込シート!D54,"*お申し込み責任者*"),申込シート!D39,COUNTIF(申込シート!D54,"*受講者*"),申込シート!D28,COUNTIF(申込シート!D54,"*その他*"),申込シート!D61,COUNTIF(申込シート!D54,"*選択項目*"),申込シート!D61,COUNTIF(申込シート!D54,""),申込シート!D61),"")</f>
        <v/>
      </c>
      <c r="L49" s="126"/>
      <c r="M49" s="126"/>
      <c r="N49" s="126"/>
      <c r="O49" s="126"/>
      <c r="P49" s="126"/>
      <c r="Q49" s="126"/>
      <c r="R49" s="126"/>
      <c r="S49" s="126"/>
      <c r="T49" s="126"/>
      <c r="U49" s="126"/>
      <c r="V49" s="126"/>
      <c r="W49" s="126"/>
      <c r="X49" s="126"/>
      <c r="Y49" s="126"/>
      <c r="Z49" s="126"/>
      <c r="AA49" s="126"/>
      <c r="AB49" s="126"/>
      <c r="AC49" s="126"/>
      <c r="AD49" s="126"/>
      <c r="AE49" s="126"/>
      <c r="AF49" s="126"/>
      <c r="AG49" s="126"/>
      <c r="AH49" s="126"/>
      <c r="AI49" s="126"/>
      <c r="AJ49" s="126"/>
      <c r="AK49" s="126"/>
      <c r="AL49" s="18"/>
      <c r="AM49" s="19" t="s">
        <v>72</v>
      </c>
      <c r="AN49" s="19"/>
      <c r="AO49" s="19"/>
      <c r="AP49" s="19"/>
      <c r="AQ49" s="19"/>
      <c r="AR49" s="19"/>
      <c r="AS49" s="19"/>
      <c r="AT49" s="19"/>
      <c r="AU49" s="19"/>
      <c r="AV49" s="19"/>
      <c r="AW49" s="19"/>
      <c r="AX49" s="19"/>
      <c r="AY49" s="19"/>
      <c r="AZ49" s="19"/>
      <c r="BA49" s="19"/>
      <c r="BB49" s="19"/>
      <c r="BC49" s="19"/>
      <c r="BD49" s="18"/>
      <c r="BE49" s="30"/>
      <c r="BF49" s="18"/>
      <c r="BG49" s="18"/>
      <c r="BH49" s="18"/>
      <c r="BI49" s="141"/>
    </row>
    <row r="50" spans="1:62" s="3" customFormat="1" ht="13.5" customHeight="1" x14ac:dyDescent="0.2">
      <c r="A50" s="18"/>
      <c r="B50" s="18"/>
      <c r="C50" s="29"/>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9"/>
      <c r="AN50" s="19"/>
      <c r="AO50" s="19"/>
      <c r="AP50" s="19"/>
      <c r="AQ50" s="44"/>
      <c r="AR50" s="44"/>
      <c r="AS50" s="44"/>
      <c r="AT50" s="44"/>
      <c r="AU50" s="44"/>
      <c r="AV50" s="44"/>
      <c r="AW50" s="44"/>
      <c r="AX50" s="44"/>
      <c r="AY50" s="44"/>
      <c r="AZ50" s="44"/>
      <c r="BA50" s="44"/>
      <c r="BB50" s="19"/>
      <c r="BC50" s="19"/>
      <c r="BD50" s="18"/>
      <c r="BE50" s="30"/>
      <c r="BF50" s="18"/>
      <c r="BG50" s="18"/>
      <c r="BH50" s="18"/>
      <c r="BI50" s="141"/>
    </row>
    <row r="51" spans="1:62" s="3" customFormat="1" ht="13.5" customHeight="1" x14ac:dyDescent="0.2">
      <c r="A51" s="18"/>
      <c r="B51" s="18"/>
      <c r="C51" s="29"/>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35" t="s">
        <v>87</v>
      </c>
      <c r="AN51" s="19"/>
      <c r="AO51" s="19"/>
      <c r="AP51" s="19"/>
      <c r="AQ51" s="44"/>
      <c r="AR51" s="44"/>
      <c r="AS51" s="44"/>
      <c r="AT51" s="44"/>
      <c r="AU51" s="44"/>
      <c r="AV51" s="44"/>
      <c r="AW51" s="44"/>
      <c r="AX51" s="44"/>
      <c r="AY51" s="44"/>
      <c r="AZ51" s="44"/>
      <c r="BA51" s="44"/>
      <c r="BB51" s="19"/>
      <c r="BC51" s="19"/>
      <c r="BD51" s="18"/>
      <c r="BE51" s="30"/>
      <c r="BF51" s="18"/>
      <c r="BG51" s="18"/>
      <c r="BH51" s="18"/>
      <c r="BI51" s="141"/>
    </row>
    <row r="52" spans="1:62" s="3" customFormat="1" ht="14.25" customHeight="1" x14ac:dyDescent="0.2">
      <c r="A52" s="18"/>
      <c r="B52" s="18"/>
      <c r="C52" s="29"/>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35" t="s">
        <v>72</v>
      </c>
      <c r="AN52" s="19"/>
      <c r="AO52" s="19"/>
      <c r="AP52" s="19"/>
      <c r="AQ52" s="19"/>
      <c r="AR52" s="19"/>
      <c r="AS52" s="19"/>
      <c r="AT52" s="19"/>
      <c r="AU52" s="19"/>
      <c r="AV52" s="19"/>
      <c r="AW52" s="19"/>
      <c r="AX52" s="19"/>
      <c r="AY52" s="19"/>
      <c r="AZ52" s="19"/>
      <c r="BA52" s="19"/>
      <c r="BB52" s="19"/>
      <c r="BC52" s="19"/>
      <c r="BD52" s="18"/>
      <c r="BE52" s="30"/>
      <c r="BF52" s="18"/>
      <c r="BG52" s="18"/>
      <c r="BH52" s="18"/>
      <c r="BI52" s="141"/>
    </row>
    <row r="53" spans="1:62" s="3" customFormat="1" ht="14.25" customHeight="1" thickBot="1" x14ac:dyDescent="0.25">
      <c r="A53" s="18"/>
      <c r="B53" s="18"/>
      <c r="C53" s="29"/>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9"/>
      <c r="AN53" s="19"/>
      <c r="AO53" s="19"/>
      <c r="AP53" s="19"/>
      <c r="AQ53" s="19"/>
      <c r="AR53" s="19"/>
      <c r="AS53" s="35" t="s">
        <v>75</v>
      </c>
      <c r="AT53" s="19"/>
      <c r="AU53" s="19"/>
      <c r="AV53" s="19"/>
      <c r="AW53" s="19"/>
      <c r="AX53" s="19"/>
      <c r="AY53" s="19"/>
      <c r="AZ53" s="19"/>
      <c r="BA53" s="19"/>
      <c r="BB53" s="19"/>
      <c r="BC53" s="19"/>
      <c r="BD53" s="18"/>
      <c r="BE53" s="30"/>
      <c r="BF53" s="18"/>
      <c r="BG53" s="18"/>
      <c r="BH53" s="18"/>
      <c r="BI53" s="142"/>
    </row>
    <row r="54" spans="1:62" s="3" customFormat="1" ht="13.5" customHeight="1" x14ac:dyDescent="0.2">
      <c r="A54" s="18"/>
      <c r="B54" s="18"/>
      <c r="C54" s="29"/>
      <c r="D54" s="18" t="s">
        <v>157</v>
      </c>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30"/>
      <c r="BF54" s="18"/>
      <c r="BG54" s="18"/>
      <c r="BH54" s="18"/>
      <c r="BI54" s="87"/>
    </row>
    <row r="55" spans="1:62" s="3" customFormat="1" ht="13.5" customHeight="1" x14ac:dyDescent="0.2">
      <c r="A55" s="18"/>
      <c r="B55" s="18"/>
      <c r="C55" s="31"/>
      <c r="D55" s="125" t="s">
        <v>178</v>
      </c>
      <c r="E55" s="125"/>
      <c r="F55" s="125"/>
      <c r="G55" s="125"/>
      <c r="H55" s="125"/>
      <c r="I55" s="125"/>
      <c r="J55" s="125"/>
      <c r="K55" s="125"/>
      <c r="L55" s="125"/>
      <c r="M55" s="125"/>
      <c r="N55" s="125"/>
      <c r="O55" s="125"/>
      <c r="P55" s="125"/>
      <c r="Q55" s="125"/>
      <c r="R55" s="125"/>
      <c r="S55" s="125"/>
      <c r="T55" s="125"/>
      <c r="U55" s="125"/>
      <c r="V55" s="125"/>
      <c r="W55" s="125"/>
      <c r="X55" s="125"/>
      <c r="Y55" s="125"/>
      <c r="Z55" s="125"/>
      <c r="AA55" s="125"/>
      <c r="AB55" s="125"/>
      <c r="AC55" s="125"/>
      <c r="AD55" s="125"/>
      <c r="AE55" s="125"/>
      <c r="AF55" s="125"/>
      <c r="AG55" s="125"/>
      <c r="AH55" s="125"/>
      <c r="AI55" s="125"/>
      <c r="AJ55" s="125"/>
      <c r="AK55" s="125"/>
      <c r="AL55" s="125"/>
      <c r="AM55" s="125"/>
      <c r="AN55" s="32"/>
      <c r="AO55" s="32"/>
      <c r="AP55" s="32"/>
      <c r="AQ55" s="32"/>
      <c r="AR55" s="32"/>
      <c r="AS55" s="32"/>
      <c r="AT55" s="32"/>
      <c r="AU55" s="32"/>
      <c r="AV55" s="32"/>
      <c r="AW55" s="32"/>
      <c r="AX55" s="32"/>
      <c r="AY55" s="32"/>
      <c r="AZ55" s="32"/>
      <c r="BA55" s="32"/>
      <c r="BB55" s="32"/>
      <c r="BC55" s="32"/>
      <c r="BD55" s="32"/>
      <c r="BE55" s="34"/>
      <c r="BF55" s="18"/>
      <c r="BG55" s="18"/>
      <c r="BH55" s="18"/>
      <c r="BI55" s="87"/>
    </row>
    <row r="56" spans="1:62" s="3" customFormat="1" ht="13.5" customHeight="1" x14ac:dyDescent="0.2">
      <c r="A56" s="18"/>
      <c r="B56" s="18"/>
      <c r="C56" s="18"/>
      <c r="D56" s="18"/>
      <c r="E56" s="18"/>
      <c r="F56" s="18"/>
      <c r="G56" s="18"/>
      <c r="H56" s="18"/>
      <c r="I56" s="18"/>
      <c r="J56" s="18"/>
      <c r="K56" s="18"/>
      <c r="L56" s="18"/>
      <c r="M56" s="18"/>
      <c r="N56" s="18"/>
      <c r="O56" s="18"/>
      <c r="P56" s="18"/>
      <c r="Q56" s="18"/>
      <c r="R56" s="18"/>
      <c r="S56" s="18"/>
      <c r="T56" s="18"/>
      <c r="U56" s="18"/>
      <c r="V56" s="18"/>
      <c r="W56" s="18"/>
      <c r="X56" s="18"/>
      <c r="Y56" s="18"/>
      <c r="Z56" s="18"/>
      <c r="AA56" s="18"/>
      <c r="AB56" s="18"/>
      <c r="AC56" s="18"/>
      <c r="AD56" s="18"/>
      <c r="AE56" s="18"/>
      <c r="AF56" s="18"/>
      <c r="AG56" s="18"/>
      <c r="AH56" s="18"/>
      <c r="AI56" s="18"/>
      <c r="AJ56" s="18"/>
      <c r="AK56" s="18"/>
      <c r="AL56" s="18"/>
      <c r="AM56" s="18"/>
      <c r="AN56" s="18"/>
      <c r="AO56" s="18"/>
      <c r="AP56" s="18"/>
      <c r="AQ56" s="18"/>
      <c r="AR56" s="18"/>
      <c r="AS56" s="18"/>
      <c r="AT56" s="18"/>
      <c r="AU56" s="18"/>
      <c r="AV56" s="18"/>
      <c r="AW56" s="18"/>
      <c r="AX56" s="18"/>
      <c r="AY56" s="18"/>
      <c r="AZ56" s="18"/>
      <c r="BA56" s="18"/>
      <c r="BB56" s="18"/>
      <c r="BC56" s="18"/>
      <c r="BD56" s="18"/>
      <c r="BE56" s="18"/>
      <c r="BF56" s="18"/>
      <c r="BG56" s="18"/>
      <c r="BH56" s="18"/>
    </row>
    <row r="57" spans="1:62" s="3" customFormat="1" ht="13.5" customHeight="1" x14ac:dyDescent="0.2">
      <c r="A57" s="18"/>
      <c r="B57" s="18"/>
      <c r="C57" s="18"/>
      <c r="D57" s="18"/>
      <c r="E57" s="18"/>
      <c r="F57" s="18"/>
      <c r="G57" s="18"/>
      <c r="H57" s="18"/>
      <c r="I57" s="18"/>
      <c r="J57" s="18"/>
      <c r="K57" s="18"/>
      <c r="L57" s="18"/>
      <c r="M57" s="18"/>
      <c r="N57" s="18"/>
      <c r="O57" s="18"/>
      <c r="P57" s="18"/>
      <c r="Q57" s="18"/>
      <c r="R57" s="18"/>
      <c r="S57" s="18"/>
      <c r="T57" s="18"/>
      <c r="U57" s="18"/>
      <c r="V57" s="18"/>
      <c r="W57" s="18"/>
      <c r="X57" s="18"/>
      <c r="Y57" s="18"/>
      <c r="Z57" s="18"/>
      <c r="AA57" s="18"/>
      <c r="AB57" s="18"/>
      <c r="AC57" s="18"/>
      <c r="AD57" s="18"/>
      <c r="AE57" s="18"/>
      <c r="AF57" s="18"/>
      <c r="AG57" s="18"/>
      <c r="AH57" s="18"/>
      <c r="AI57" s="18"/>
      <c r="AJ57" s="18"/>
      <c r="AK57" s="18"/>
      <c r="AL57" s="18"/>
      <c r="AM57" s="18"/>
      <c r="AN57" s="18"/>
      <c r="AO57" s="18"/>
      <c r="AP57" s="18"/>
      <c r="AQ57" s="18"/>
      <c r="AR57" s="18"/>
      <c r="AS57" s="18"/>
      <c r="AT57" s="18"/>
      <c r="AU57" s="18"/>
      <c r="AV57" s="18"/>
      <c r="AW57" s="18"/>
      <c r="AX57" s="18"/>
      <c r="AY57" s="18"/>
      <c r="AZ57" s="18"/>
      <c r="BA57" s="18"/>
      <c r="BB57" s="18"/>
      <c r="BC57" s="18"/>
      <c r="BD57" s="18"/>
      <c r="BE57" s="18"/>
      <c r="BF57" s="18"/>
      <c r="BG57" s="18"/>
      <c r="BH57" s="18"/>
    </row>
    <row r="58" spans="1:62" s="3" customFormat="1" ht="13.5" customHeight="1" x14ac:dyDescent="0.2">
      <c r="A58" s="18"/>
      <c r="B58" s="18"/>
      <c r="C58" s="39" t="s">
        <v>76</v>
      </c>
      <c r="D58" s="18"/>
      <c r="E58" s="18"/>
      <c r="F58" s="18"/>
      <c r="G58" s="18"/>
      <c r="H58" s="18"/>
      <c r="I58" s="18"/>
      <c r="J58" s="18"/>
      <c r="K58" s="18"/>
      <c r="L58" s="18"/>
      <c r="M58" s="18"/>
      <c r="N58" s="18"/>
      <c r="O58" s="18"/>
      <c r="P58" s="18"/>
      <c r="Q58" s="18"/>
      <c r="R58" s="18"/>
      <c r="S58" s="18"/>
      <c r="T58" s="18"/>
      <c r="U58" s="18"/>
      <c r="V58" s="18"/>
      <c r="W58" s="18"/>
      <c r="X58" s="18"/>
      <c r="Y58" s="18"/>
      <c r="Z58" s="18"/>
      <c r="AA58" s="18"/>
      <c r="AB58" s="18"/>
      <c r="AC58" s="18"/>
      <c r="AD58" s="18"/>
      <c r="AE58" s="18"/>
      <c r="AF58" s="18"/>
      <c r="AG58" s="18"/>
      <c r="AH58" s="18"/>
      <c r="AI58" s="18"/>
      <c r="AJ58" s="18"/>
      <c r="AK58" s="18"/>
      <c r="AL58" s="18"/>
      <c r="AM58" s="18"/>
      <c r="AN58" s="18"/>
      <c r="AO58" s="18"/>
      <c r="AP58" s="18"/>
      <c r="AQ58" s="18"/>
      <c r="AR58" s="18"/>
      <c r="AS58" s="18"/>
      <c r="AT58" s="18"/>
      <c r="AU58" s="18"/>
      <c r="AV58" s="18"/>
      <c r="AW58" s="18"/>
      <c r="AX58" s="18"/>
      <c r="AY58" s="18"/>
      <c r="AZ58" s="18"/>
      <c r="BA58" s="18"/>
      <c r="BB58" s="18"/>
      <c r="BC58" s="18"/>
      <c r="BD58" s="18"/>
      <c r="BE58" s="18"/>
      <c r="BF58" s="18"/>
      <c r="BG58" s="18"/>
      <c r="BH58" s="18"/>
    </row>
    <row r="59" spans="1:62" s="3" customFormat="1" ht="12.5" customHeight="1" x14ac:dyDescent="0.2">
      <c r="A59" s="18"/>
      <c r="B59" s="18"/>
      <c r="C59" s="39" t="s">
        <v>77</v>
      </c>
      <c r="D59" s="39" t="s">
        <v>78</v>
      </c>
      <c r="E59" s="18"/>
      <c r="F59" s="18"/>
      <c r="G59" s="18"/>
      <c r="H59" s="18"/>
      <c r="I59" s="18"/>
      <c r="J59" s="18"/>
      <c r="K59" s="18"/>
      <c r="L59" s="18"/>
      <c r="M59" s="18"/>
      <c r="N59" s="18"/>
      <c r="O59" s="18"/>
      <c r="P59" s="18"/>
      <c r="Q59" s="18"/>
      <c r="R59" s="18"/>
      <c r="S59" s="18"/>
      <c r="T59" s="18"/>
      <c r="U59" s="18"/>
      <c r="V59" s="18"/>
      <c r="W59" s="18"/>
      <c r="X59" s="18"/>
      <c r="Y59" s="18"/>
      <c r="Z59" s="18"/>
      <c r="AA59" s="18"/>
      <c r="AB59" s="18"/>
      <c r="AC59" s="18"/>
      <c r="AD59" s="18"/>
      <c r="AE59" s="18"/>
      <c r="AF59" s="18"/>
      <c r="AG59" s="18"/>
      <c r="AH59" s="18"/>
      <c r="AI59" s="18"/>
      <c r="AJ59" s="18"/>
      <c r="AK59" s="18"/>
      <c r="AL59" s="18"/>
      <c r="AM59" s="18"/>
      <c r="AN59" s="18"/>
      <c r="AO59" s="18"/>
      <c r="AP59" s="18"/>
      <c r="AQ59" s="18"/>
      <c r="AR59" s="18"/>
      <c r="AS59" s="18"/>
      <c r="AT59" s="18"/>
      <c r="AU59" s="18"/>
      <c r="AV59" s="18"/>
      <c r="AW59" s="18"/>
      <c r="AX59" s="18"/>
      <c r="AY59" s="18"/>
      <c r="AZ59" s="18"/>
      <c r="BA59" s="18"/>
      <c r="BB59" s="18"/>
      <c r="BC59" s="18"/>
      <c r="BD59" s="18"/>
      <c r="BE59" s="18"/>
      <c r="BF59" s="18"/>
      <c r="BG59" s="18"/>
      <c r="BH59" s="18"/>
    </row>
    <row r="60" spans="1:62" s="3" customFormat="1" ht="12.5" customHeight="1" x14ac:dyDescent="0.2">
      <c r="A60" s="18"/>
      <c r="B60" s="18"/>
      <c r="C60" s="39"/>
      <c r="D60" s="39" t="s">
        <v>79</v>
      </c>
      <c r="E60" s="18"/>
      <c r="F60" s="18"/>
      <c r="G60" s="18"/>
      <c r="H60" s="18"/>
      <c r="I60" s="18"/>
      <c r="J60" s="18"/>
      <c r="K60" s="18"/>
      <c r="L60" s="18"/>
      <c r="M60" s="18"/>
      <c r="N60" s="18"/>
      <c r="O60" s="18"/>
      <c r="P60" s="18"/>
      <c r="Q60" s="18"/>
      <c r="R60" s="18"/>
      <c r="S60" s="18"/>
      <c r="T60" s="18"/>
      <c r="U60" s="18"/>
      <c r="V60" s="18"/>
      <c r="W60" s="18"/>
      <c r="X60" s="18"/>
      <c r="Y60" s="18"/>
      <c r="Z60" s="18"/>
      <c r="AA60" s="18"/>
      <c r="AB60" s="18"/>
      <c r="AC60" s="18"/>
      <c r="AD60" s="18"/>
      <c r="AE60" s="18"/>
      <c r="AF60" s="18"/>
      <c r="AG60" s="18"/>
      <c r="AH60" s="18"/>
      <c r="AI60" s="18"/>
      <c r="AJ60" s="18"/>
      <c r="AK60" s="18"/>
      <c r="AL60" s="18"/>
      <c r="AM60" s="18"/>
      <c r="AN60" s="18"/>
      <c r="AO60" s="18"/>
      <c r="AP60" s="18"/>
      <c r="AQ60" s="18"/>
      <c r="AR60" s="18"/>
      <c r="AS60" s="18"/>
      <c r="AT60" s="18"/>
      <c r="AU60" s="18"/>
      <c r="AV60" s="18"/>
      <c r="AW60" s="18"/>
      <c r="AX60" s="18"/>
      <c r="AY60" s="18"/>
      <c r="AZ60" s="18"/>
      <c r="BA60" s="18"/>
      <c r="BB60" s="18"/>
      <c r="BC60" s="18"/>
      <c r="BD60" s="18"/>
      <c r="BE60" s="18"/>
      <c r="BF60" s="18"/>
      <c r="BG60" s="18"/>
      <c r="BH60" s="18"/>
    </row>
    <row r="61" spans="1:62" s="3" customFormat="1" ht="12.5" customHeight="1" x14ac:dyDescent="0.2">
      <c r="A61" s="18"/>
      <c r="B61" s="18"/>
      <c r="C61" s="18"/>
      <c r="D61" s="39" t="s">
        <v>80</v>
      </c>
      <c r="E61" s="18"/>
      <c r="F61" s="18"/>
      <c r="G61" s="18"/>
      <c r="H61" s="18"/>
      <c r="I61" s="18"/>
      <c r="J61" s="18"/>
      <c r="K61" s="18"/>
      <c r="L61" s="18"/>
      <c r="M61" s="18"/>
      <c r="N61" s="18"/>
      <c r="O61" s="18"/>
      <c r="P61" s="18"/>
      <c r="Q61" s="18"/>
      <c r="R61" s="18"/>
      <c r="S61" s="18"/>
      <c r="T61" s="18"/>
      <c r="U61" s="18"/>
      <c r="V61" s="18"/>
      <c r="W61" s="18"/>
      <c r="X61" s="18"/>
      <c r="Y61" s="18"/>
      <c r="Z61" s="18"/>
      <c r="AA61" s="18"/>
      <c r="AB61" s="18"/>
      <c r="AC61" s="18"/>
      <c r="AD61" s="18"/>
      <c r="AE61" s="18"/>
      <c r="AF61" s="18"/>
      <c r="AG61" s="18"/>
      <c r="AH61" s="18"/>
      <c r="AI61" s="18"/>
      <c r="AJ61" s="18"/>
      <c r="AK61" s="18"/>
      <c r="AL61" s="18"/>
      <c r="AM61" s="18"/>
      <c r="AN61" s="18"/>
      <c r="AO61" s="18"/>
      <c r="AP61" s="18"/>
      <c r="AQ61" s="18"/>
      <c r="AR61" s="18"/>
      <c r="AS61" s="18"/>
      <c r="AT61" s="18"/>
      <c r="AU61" s="18"/>
      <c r="AV61" s="18"/>
      <c r="AW61" s="18"/>
      <c r="AX61" s="18"/>
      <c r="AY61" s="18"/>
      <c r="AZ61" s="18"/>
      <c r="BA61" s="18"/>
      <c r="BB61" s="18"/>
      <c r="BC61" s="18"/>
      <c r="BD61" s="18"/>
      <c r="BE61" s="18"/>
      <c r="BF61" s="18"/>
      <c r="BG61" s="18"/>
      <c r="BH61" s="18"/>
    </row>
    <row r="62" spans="1:62" s="3" customFormat="1" ht="12.5" customHeight="1" x14ac:dyDescent="0.2">
      <c r="A62" s="18"/>
      <c r="B62" s="18"/>
      <c r="C62" s="18"/>
      <c r="D62" s="39" t="s">
        <v>81</v>
      </c>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row>
    <row r="63" spans="1:62" s="3" customFormat="1" ht="12.5" customHeight="1" x14ac:dyDescent="0.2">
      <c r="A63" s="18"/>
      <c r="B63" s="18"/>
      <c r="C63" s="18"/>
      <c r="D63" s="39" t="s">
        <v>82</v>
      </c>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row>
    <row r="64" spans="1:62" s="3" customFormat="1" ht="12.5" customHeight="1" x14ac:dyDescent="0.2">
      <c r="A64" s="18"/>
      <c r="B64" s="18"/>
      <c r="C64" s="39" t="s">
        <v>83</v>
      </c>
      <c r="D64" s="39" t="s">
        <v>84</v>
      </c>
      <c r="E64" s="39"/>
      <c r="F64" s="39"/>
      <c r="G64" s="39"/>
      <c r="H64" s="39"/>
      <c r="I64" s="39"/>
      <c r="J64" s="39"/>
      <c r="K64" s="39"/>
      <c r="L64" s="39"/>
      <c r="M64" s="39"/>
      <c r="N64" s="39"/>
      <c r="O64" s="39"/>
      <c r="P64" s="39"/>
      <c r="Q64" s="39"/>
      <c r="R64" s="39"/>
      <c r="S64" s="39"/>
      <c r="T64" s="39"/>
      <c r="U64" s="39"/>
      <c r="V64" s="39"/>
      <c r="W64" s="39"/>
      <c r="X64" s="39"/>
      <c r="Y64" s="39"/>
      <c r="Z64" s="39"/>
      <c r="AA64" s="39"/>
      <c r="AB64" s="39"/>
      <c r="AC64" s="39"/>
      <c r="AD64" s="39"/>
      <c r="AE64" s="39"/>
      <c r="AF64" s="39"/>
      <c r="AG64" s="39"/>
      <c r="AH64" s="39"/>
      <c r="AI64" s="39"/>
      <c r="AJ64" s="39"/>
      <c r="AK64" s="39"/>
      <c r="AL64" s="39"/>
      <c r="AM64" s="39"/>
      <c r="AN64" s="39"/>
      <c r="AO64" s="39"/>
      <c r="AP64" s="39"/>
      <c r="AQ64" s="39"/>
      <c r="AR64" s="39"/>
      <c r="AS64" s="39"/>
      <c r="AT64" s="39"/>
      <c r="AU64" s="39"/>
      <c r="AV64" s="39"/>
      <c r="AW64" s="39"/>
      <c r="AX64" s="39"/>
      <c r="AY64" s="39"/>
      <c r="AZ64" s="39"/>
      <c r="BA64" s="39"/>
      <c r="BB64" s="39"/>
      <c r="BC64" s="39"/>
      <c r="BD64" s="39"/>
      <c r="BE64" s="39"/>
      <c r="BF64" s="39"/>
      <c r="BG64" s="39"/>
      <c r="BH64" s="39"/>
      <c r="BI64" s="4"/>
      <c r="BJ64" s="4"/>
    </row>
    <row r="65" spans="1:62" s="3" customFormat="1" ht="12.5" customHeight="1" x14ac:dyDescent="0.2">
      <c r="A65" s="18"/>
      <c r="B65" s="18"/>
      <c r="C65" s="39"/>
      <c r="D65" s="39" t="s">
        <v>85</v>
      </c>
      <c r="E65" s="39"/>
      <c r="F65" s="39"/>
      <c r="G65" s="39"/>
      <c r="H65" s="39"/>
      <c r="I65" s="39"/>
      <c r="J65" s="39"/>
      <c r="K65" s="39"/>
      <c r="L65" s="39"/>
      <c r="M65" s="39"/>
      <c r="N65" s="39"/>
      <c r="O65" s="39"/>
      <c r="P65" s="39"/>
      <c r="Q65" s="39"/>
      <c r="R65" s="39"/>
      <c r="S65" s="39"/>
      <c r="T65" s="39"/>
      <c r="U65" s="39"/>
      <c r="V65" s="39"/>
      <c r="W65" s="39"/>
      <c r="X65" s="39"/>
      <c r="Y65" s="39"/>
      <c r="Z65" s="39"/>
      <c r="AA65" s="39"/>
      <c r="AB65" s="39"/>
      <c r="AC65" s="39"/>
      <c r="AD65" s="39"/>
      <c r="AE65" s="39"/>
      <c r="AF65" s="39"/>
      <c r="AG65" s="39"/>
      <c r="AH65" s="39"/>
      <c r="AI65" s="39"/>
      <c r="AJ65" s="39"/>
      <c r="AK65" s="39"/>
      <c r="AL65" s="39"/>
      <c r="AM65" s="39"/>
      <c r="AN65" s="39"/>
      <c r="AO65" s="39"/>
      <c r="AP65" s="39"/>
      <c r="AQ65" s="39"/>
      <c r="AR65" s="39"/>
      <c r="AS65" s="39"/>
      <c r="AT65" s="39"/>
      <c r="AU65" s="39"/>
      <c r="AV65" s="39"/>
      <c r="AW65" s="39"/>
      <c r="AX65" s="39"/>
      <c r="AY65" s="39"/>
      <c r="AZ65" s="39"/>
      <c r="BA65" s="39"/>
      <c r="BB65" s="39"/>
      <c r="BC65" s="39"/>
      <c r="BD65" s="39"/>
      <c r="BE65" s="39"/>
      <c r="BF65" s="39"/>
      <c r="BG65" s="39"/>
      <c r="BH65" s="39"/>
      <c r="BI65" s="4"/>
      <c r="BJ65" s="4"/>
    </row>
    <row r="66" spans="1:62" s="3" customFormat="1" ht="12.5" customHeight="1" x14ac:dyDescent="0.2">
      <c r="A66" s="18"/>
      <c r="B66" s="18"/>
      <c r="C66" s="39"/>
      <c r="D66" s="39" t="s">
        <v>196</v>
      </c>
      <c r="E66" s="39"/>
      <c r="F66" s="39"/>
      <c r="G66" s="39"/>
      <c r="H66" s="39"/>
      <c r="I66" s="39"/>
      <c r="J66" s="39"/>
      <c r="K66" s="39"/>
      <c r="L66" s="39"/>
      <c r="M66" s="39"/>
      <c r="N66" s="39"/>
      <c r="O66" s="39"/>
      <c r="P66" s="39"/>
      <c r="Q66" s="39"/>
      <c r="R66" s="39"/>
      <c r="S66" s="39"/>
      <c r="T66" s="39"/>
      <c r="U66" s="39"/>
      <c r="V66" s="39"/>
      <c r="W66" s="39"/>
      <c r="X66" s="39"/>
      <c r="Y66" s="39"/>
      <c r="Z66" s="39"/>
      <c r="AA66" s="39"/>
      <c r="AB66" s="39"/>
      <c r="AC66" s="39"/>
      <c r="AD66" s="39"/>
      <c r="AE66" s="39"/>
      <c r="AF66" s="39"/>
      <c r="AG66" s="39"/>
      <c r="AH66" s="39"/>
      <c r="AI66" s="39"/>
      <c r="AJ66" s="39"/>
      <c r="AK66" s="39"/>
      <c r="AL66" s="39"/>
      <c r="AM66" s="39"/>
      <c r="AN66" s="39"/>
      <c r="AO66" s="39"/>
      <c r="AP66" s="39"/>
      <c r="AQ66" s="39"/>
      <c r="AR66" s="39"/>
      <c r="AS66" s="39"/>
      <c r="AT66" s="39"/>
      <c r="AU66" s="39"/>
      <c r="AV66" s="39"/>
      <c r="AW66" s="39"/>
      <c r="AX66" s="39"/>
      <c r="AY66" s="39"/>
      <c r="AZ66" s="39"/>
      <c r="BA66" s="39"/>
      <c r="BB66" s="39"/>
      <c r="BC66" s="39"/>
      <c r="BD66" s="39"/>
      <c r="BE66" s="39"/>
      <c r="BF66" s="39"/>
      <c r="BG66" s="39"/>
      <c r="BH66" s="39"/>
      <c r="BI66" s="4"/>
      <c r="BJ66" s="4"/>
    </row>
    <row r="67" spans="1:62" x14ac:dyDescent="0.2">
      <c r="A67" s="16"/>
      <c r="B67" s="16"/>
      <c r="C67" s="16"/>
      <c r="D67" s="16"/>
      <c r="E67" s="16"/>
      <c r="F67" s="16"/>
      <c r="G67" s="16"/>
      <c r="H67" s="16"/>
      <c r="I67" s="16"/>
      <c r="J67" s="16"/>
      <c r="K67" s="16"/>
      <c r="L67" s="16"/>
      <c r="M67" s="16"/>
      <c r="N67" s="16"/>
      <c r="O67" s="16"/>
      <c r="P67" s="16"/>
      <c r="Q67" s="16"/>
      <c r="R67" s="16"/>
      <c r="S67" s="16"/>
      <c r="T67" s="16"/>
      <c r="U67" s="16"/>
      <c r="V67" s="16"/>
      <c r="W67" s="16"/>
      <c r="X67" s="16"/>
      <c r="Y67" s="16"/>
      <c r="Z67" s="16"/>
      <c r="AA67" s="16"/>
      <c r="AB67" s="16"/>
      <c r="AC67" s="16"/>
      <c r="AD67" s="16"/>
      <c r="AE67" s="16"/>
      <c r="AF67" s="16"/>
      <c r="AG67" s="16"/>
      <c r="AH67" s="16"/>
      <c r="AI67" s="16"/>
      <c r="AJ67" s="16"/>
      <c r="AK67" s="16"/>
      <c r="AL67" s="16"/>
      <c r="AM67" s="16"/>
      <c r="AN67" s="16"/>
      <c r="AO67" s="16"/>
      <c r="AP67" s="16"/>
      <c r="AQ67" s="16"/>
      <c r="AR67" s="16"/>
      <c r="AS67" s="16"/>
      <c r="AT67" s="16"/>
      <c r="AU67" s="16"/>
      <c r="AV67" s="16"/>
      <c r="AW67" s="16"/>
      <c r="AX67" s="16"/>
      <c r="AY67" s="16"/>
      <c r="AZ67" s="16"/>
      <c r="BA67" s="16"/>
      <c r="BB67" s="16"/>
      <c r="BC67" s="16"/>
      <c r="BD67" s="16"/>
      <c r="BE67" s="16"/>
      <c r="BF67" s="16"/>
      <c r="BG67" s="16"/>
      <c r="BH67" s="16"/>
    </row>
    <row r="68" spans="1:62" x14ac:dyDescent="0.2">
      <c r="A68" s="16"/>
      <c r="B68" s="16"/>
      <c r="C68" s="16"/>
      <c r="D68" s="16"/>
      <c r="E68" s="16"/>
      <c r="F68" s="16"/>
      <c r="G68" s="16"/>
      <c r="H68" s="16"/>
      <c r="I68" s="16"/>
      <c r="J68" s="16"/>
      <c r="K68" s="16"/>
      <c r="L68" s="16"/>
      <c r="M68" s="16"/>
      <c r="N68" s="16"/>
      <c r="O68" s="16"/>
      <c r="P68" s="16"/>
      <c r="Q68" s="16"/>
      <c r="R68" s="16"/>
      <c r="S68" s="16"/>
      <c r="T68" s="16"/>
      <c r="U68" s="16"/>
      <c r="V68" s="16"/>
      <c r="W68" s="16"/>
      <c r="X68" s="16"/>
      <c r="Y68" s="16"/>
      <c r="Z68" s="16"/>
      <c r="AA68" s="16"/>
      <c r="AB68" s="16"/>
      <c r="AC68" s="16"/>
      <c r="AD68" s="16"/>
      <c r="AE68" s="16"/>
      <c r="AF68" s="16"/>
      <c r="AG68" s="16"/>
      <c r="AH68" s="16"/>
      <c r="AI68" s="16"/>
      <c r="AJ68" s="16"/>
      <c r="AK68" s="16"/>
      <c r="AL68" s="16"/>
      <c r="AM68" s="16"/>
      <c r="AN68" s="16"/>
      <c r="AO68" s="16"/>
      <c r="AP68" s="16"/>
      <c r="AQ68" s="16"/>
      <c r="AR68" s="16"/>
      <c r="AS68" s="16"/>
      <c r="AT68" s="16"/>
      <c r="AU68" s="16"/>
      <c r="AV68" s="16"/>
      <c r="AW68" s="16"/>
      <c r="AX68" s="16"/>
      <c r="AY68" s="16"/>
      <c r="AZ68" s="16"/>
      <c r="BA68" s="16"/>
      <c r="BB68" s="16"/>
      <c r="BC68" s="16"/>
      <c r="BD68" s="16"/>
      <c r="BE68" s="16"/>
      <c r="BF68" s="16"/>
      <c r="BG68" s="16"/>
      <c r="BH68" s="16"/>
    </row>
  </sheetData>
  <sheetProtection algorithmName="SHA-512" hashValue="3Ch6jsdxvw2xqjKgtXUVGGmqmXESCDBJ1jfQwkOXoQXz+AW0bjfI+UhwEBiSYQBOUnXH1T/phStzrDpSAbOnQA==" saltValue="GXo2XVHDtM2NWblQVcUw+w==" spinCount="100000" sheet="1" selectLockedCells="1"/>
  <mergeCells count="32">
    <mergeCell ref="BI3:BI7"/>
    <mergeCell ref="BI46:BI53"/>
    <mergeCell ref="C2:AF3"/>
    <mergeCell ref="Q5:AE5"/>
    <mergeCell ref="AF5:AP6"/>
    <mergeCell ref="Q6:AE6"/>
    <mergeCell ref="C11:N13"/>
    <mergeCell ref="L17:BB17"/>
    <mergeCell ref="L20:Y20"/>
    <mergeCell ref="L25:AU25"/>
    <mergeCell ref="L18:AJ18"/>
    <mergeCell ref="L26:AU26"/>
    <mergeCell ref="L27:AU27"/>
    <mergeCell ref="L28:U28"/>
    <mergeCell ref="X28:AG28"/>
    <mergeCell ref="AM29:BA29"/>
    <mergeCell ref="AQ41:BD42"/>
    <mergeCell ref="AQ44:BD45"/>
    <mergeCell ref="L30:U30"/>
    <mergeCell ref="AM31:BA31"/>
    <mergeCell ref="N32:U32"/>
    <mergeCell ref="L33:AK33"/>
    <mergeCell ref="L34:AK34"/>
    <mergeCell ref="L39:AK39"/>
    <mergeCell ref="L40:AK40"/>
    <mergeCell ref="L41:AK41"/>
    <mergeCell ref="D55:AM55"/>
    <mergeCell ref="L43:AK43"/>
    <mergeCell ref="L45:U45"/>
    <mergeCell ref="M47:T47"/>
    <mergeCell ref="K48:AK48"/>
    <mergeCell ref="K49:AK49"/>
  </mergeCells>
  <phoneticPr fontId="28"/>
  <pageMargins left="0.62992125984251968" right="0.19685039370078741" top="0.74803149606299213" bottom="0.35433070866141736" header="0.31496062992125984" footer="0.31496062992125984"/>
  <pageSetup paperSize="9" scale="9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tabColor theme="1" tint="0.499984740745262"/>
    <pageSetUpPr fitToPage="1"/>
  </sheetPr>
  <dimension ref="A1:T399"/>
  <sheetViews>
    <sheetView zoomScale="70" zoomScaleNormal="70" workbookViewId="0"/>
  </sheetViews>
  <sheetFormatPr defaultColWidth="9" defaultRowHeight="13" x14ac:dyDescent="0.2"/>
  <cols>
    <col min="1" max="1" width="9.08984375" style="60" bestFit="1" customWidth="1"/>
    <col min="2" max="2" width="69.08984375" style="60" customWidth="1"/>
    <col min="3" max="4" width="13.6328125" style="60" bestFit="1" customWidth="1"/>
    <col min="5" max="5" width="9" style="59"/>
    <col min="6" max="6" width="16.453125" style="1" bestFit="1" customWidth="1"/>
    <col min="7" max="7" width="5.08984375" style="1" bestFit="1" customWidth="1"/>
    <col min="8" max="8" width="35.90625" style="1" bestFit="1" customWidth="1"/>
    <col min="9" max="9" width="52.90625" style="1" bestFit="1" customWidth="1"/>
    <col min="10" max="10" width="77.08984375" style="1" customWidth="1"/>
    <col min="11" max="11" width="69.90625" style="1" bestFit="1" customWidth="1"/>
    <col min="12" max="12" width="70" style="1" bestFit="1" customWidth="1"/>
    <col min="13" max="13" width="70.90625" style="1" bestFit="1" customWidth="1"/>
    <col min="14" max="14" width="69.90625" style="1" bestFit="1" customWidth="1"/>
    <col min="15" max="15" width="72.08984375" style="1" bestFit="1" customWidth="1"/>
    <col min="16" max="16" width="71.08984375" style="1" bestFit="1" customWidth="1"/>
    <col min="17" max="17" width="43.08984375" style="1" customWidth="1"/>
    <col min="18" max="18" width="26.36328125" style="1" bestFit="1" customWidth="1"/>
    <col min="19" max="19" width="56.453125" style="1" bestFit="1" customWidth="1"/>
    <col min="20" max="20" width="22.453125" style="1" bestFit="1" customWidth="1"/>
    <col min="21" max="21" width="68.90625" style="1" bestFit="1" customWidth="1"/>
    <col min="22" max="16384" width="9" style="1"/>
  </cols>
  <sheetData>
    <row r="1" spans="1:20" x14ac:dyDescent="0.2">
      <c r="A1" s="60" t="s">
        <v>99</v>
      </c>
      <c r="B1" s="60" t="s">
        <v>100</v>
      </c>
      <c r="C1" s="60" t="s">
        <v>101</v>
      </c>
      <c r="D1" s="60" t="s">
        <v>102</v>
      </c>
      <c r="E1" s="59" t="s">
        <v>106</v>
      </c>
      <c r="G1" s="1" t="s">
        <v>24</v>
      </c>
      <c r="H1" s="5" t="s">
        <v>113</v>
      </c>
      <c r="I1" s="1" t="s">
        <v>147</v>
      </c>
      <c r="J1" s="1" t="s">
        <v>45</v>
      </c>
      <c r="K1" s="1" t="s">
        <v>127</v>
      </c>
      <c r="L1" s="1" t="s">
        <v>131</v>
      </c>
      <c r="M1" s="1" t="s">
        <v>111</v>
      </c>
      <c r="N1" s="1" t="s">
        <v>112</v>
      </c>
      <c r="O1" s="1" t="s">
        <v>109</v>
      </c>
      <c r="P1" s="1" t="s">
        <v>110</v>
      </c>
      <c r="Q1" s="1" t="s">
        <v>148</v>
      </c>
      <c r="R1" s="1" t="s">
        <v>28</v>
      </c>
      <c r="S1" s="1" t="s">
        <v>29</v>
      </c>
      <c r="T1" s="1" t="s">
        <v>152</v>
      </c>
    </row>
    <row r="2" spans="1:20" x14ac:dyDescent="0.2">
      <c r="A2" s="61" t="s">
        <v>191</v>
      </c>
      <c r="B2" s="40" t="s">
        <v>162</v>
      </c>
      <c r="C2" s="41">
        <v>45673</v>
      </c>
      <c r="D2" s="41">
        <v>45699</v>
      </c>
      <c r="E2" s="42" t="s">
        <v>140</v>
      </c>
      <c r="G2" s="1" t="s">
        <v>25</v>
      </c>
      <c r="H2" s="5" t="s">
        <v>120</v>
      </c>
      <c r="I2" s="1" t="s">
        <v>166</v>
      </c>
      <c r="J2" s="1" t="s">
        <v>150</v>
      </c>
      <c r="K2" s="2" t="s">
        <v>128</v>
      </c>
      <c r="L2" s="2" t="s">
        <v>132</v>
      </c>
      <c r="Q2" s="1" t="s">
        <v>184</v>
      </c>
    </row>
    <row r="3" spans="1:20" x14ac:dyDescent="0.2">
      <c r="A3" s="61">
        <v>21507</v>
      </c>
      <c r="B3" s="40" t="s">
        <v>162</v>
      </c>
      <c r="C3" s="41">
        <v>45680</v>
      </c>
      <c r="D3" s="41">
        <v>45706</v>
      </c>
      <c r="E3" s="42" t="s">
        <v>140</v>
      </c>
      <c r="G3" s="1" t="s">
        <v>26</v>
      </c>
      <c r="H3" s="5" t="s">
        <v>114</v>
      </c>
      <c r="J3" s="1" t="s">
        <v>151</v>
      </c>
      <c r="K3" s="1" t="s">
        <v>129</v>
      </c>
      <c r="L3" s="1" t="s">
        <v>133</v>
      </c>
    </row>
    <row r="4" spans="1:20" x14ac:dyDescent="0.2">
      <c r="A4" s="61">
        <v>21508</v>
      </c>
      <c r="B4" s="40" t="s">
        <v>162</v>
      </c>
      <c r="C4" s="41">
        <v>45694</v>
      </c>
      <c r="D4" s="41">
        <v>45720</v>
      </c>
      <c r="E4" s="42" t="s">
        <v>140</v>
      </c>
      <c r="H4" s="5" t="s">
        <v>115</v>
      </c>
      <c r="J4" s="1" t="s">
        <v>193</v>
      </c>
      <c r="K4" s="1" t="s">
        <v>121</v>
      </c>
      <c r="L4" s="1" t="s">
        <v>124</v>
      </c>
    </row>
    <row r="5" spans="1:20" x14ac:dyDescent="0.2">
      <c r="A5" s="61">
        <v>21509</v>
      </c>
      <c r="B5" s="40" t="s">
        <v>162</v>
      </c>
      <c r="C5" s="41">
        <v>45708</v>
      </c>
      <c r="D5" s="41">
        <v>45734</v>
      </c>
      <c r="E5" s="42" t="s">
        <v>140</v>
      </c>
      <c r="H5" s="5" t="s">
        <v>116</v>
      </c>
      <c r="K5" s="1" t="s">
        <v>122</v>
      </c>
      <c r="L5" s="1" t="s">
        <v>125</v>
      </c>
    </row>
    <row r="6" spans="1:20" x14ac:dyDescent="0.2">
      <c r="A6" s="61">
        <v>22000</v>
      </c>
      <c r="B6" s="40" t="s">
        <v>162</v>
      </c>
      <c r="C6" s="41">
        <v>45757</v>
      </c>
      <c r="D6" s="41">
        <v>45790</v>
      </c>
      <c r="E6" s="42" t="s">
        <v>140</v>
      </c>
      <c r="F6" s="1" t="s">
        <v>34</v>
      </c>
      <c r="H6" s="5" t="s">
        <v>117</v>
      </c>
      <c r="K6" s="1" t="s">
        <v>123</v>
      </c>
      <c r="L6" s="1" t="s">
        <v>126</v>
      </c>
    </row>
    <row r="7" spans="1:20" x14ac:dyDescent="0.2">
      <c r="A7" s="61">
        <v>22001</v>
      </c>
      <c r="B7" s="40" t="s">
        <v>162</v>
      </c>
      <c r="C7" s="41">
        <v>45764</v>
      </c>
      <c r="D7" s="41">
        <v>45797</v>
      </c>
      <c r="E7" s="42" t="s">
        <v>140</v>
      </c>
      <c r="F7" s="1" t="s">
        <v>39</v>
      </c>
      <c r="H7" s="5" t="s">
        <v>118</v>
      </c>
      <c r="K7" s="1" t="s">
        <v>130</v>
      </c>
      <c r="L7" s="1" t="s">
        <v>134</v>
      </c>
    </row>
    <row r="8" spans="1:20" x14ac:dyDescent="0.2">
      <c r="A8" s="61">
        <v>22002</v>
      </c>
      <c r="B8" s="40" t="s">
        <v>162</v>
      </c>
      <c r="C8" s="41">
        <v>45785</v>
      </c>
      <c r="D8" s="41">
        <v>45811</v>
      </c>
      <c r="E8" s="42" t="s">
        <v>140</v>
      </c>
      <c r="F8" s="1" t="s">
        <v>35</v>
      </c>
      <c r="H8" s="5" t="s">
        <v>186</v>
      </c>
    </row>
    <row r="9" spans="1:20" x14ac:dyDescent="0.2">
      <c r="A9" s="61">
        <v>22003</v>
      </c>
      <c r="B9" s="40" t="s">
        <v>162</v>
      </c>
      <c r="C9" s="41">
        <v>45799</v>
      </c>
      <c r="D9" s="41">
        <v>45825</v>
      </c>
      <c r="E9" s="42" t="s">
        <v>140</v>
      </c>
      <c r="F9" s="1" t="s">
        <v>23</v>
      </c>
      <c r="H9" s="5" t="s">
        <v>119</v>
      </c>
    </row>
    <row r="10" spans="1:20" x14ac:dyDescent="0.2">
      <c r="A10" s="61">
        <v>22004</v>
      </c>
      <c r="B10" s="40" t="s">
        <v>162</v>
      </c>
      <c r="C10" s="41">
        <v>45813</v>
      </c>
      <c r="D10" s="41">
        <v>45839</v>
      </c>
      <c r="E10" s="42" t="s">
        <v>140</v>
      </c>
      <c r="H10" s="1" t="s">
        <v>27</v>
      </c>
    </row>
    <row r="11" spans="1:20" x14ac:dyDescent="0.2">
      <c r="A11" s="61">
        <v>22005</v>
      </c>
      <c r="B11" s="40" t="s">
        <v>162</v>
      </c>
      <c r="C11" s="41">
        <v>45827</v>
      </c>
      <c r="D11" s="41">
        <v>45853</v>
      </c>
      <c r="E11" s="42" t="s">
        <v>140</v>
      </c>
      <c r="F11" s="1" t="s">
        <v>34</v>
      </c>
      <c r="H11" s="1" t="s">
        <v>38</v>
      </c>
    </row>
    <row r="12" spans="1:20" x14ac:dyDescent="0.2">
      <c r="A12" s="61">
        <v>22006</v>
      </c>
      <c r="B12" s="40" t="s">
        <v>162</v>
      </c>
      <c r="C12" s="41">
        <v>45848</v>
      </c>
      <c r="D12" s="41">
        <v>45874</v>
      </c>
      <c r="E12" s="42" t="s">
        <v>140</v>
      </c>
      <c r="F12" s="1" t="s">
        <v>35</v>
      </c>
    </row>
    <row r="13" spans="1:20" x14ac:dyDescent="0.2">
      <c r="A13" s="61">
        <v>22007</v>
      </c>
      <c r="B13" s="40" t="s">
        <v>162</v>
      </c>
      <c r="C13" s="41">
        <v>45855</v>
      </c>
      <c r="D13" s="41">
        <v>45888</v>
      </c>
      <c r="E13" s="42" t="s">
        <v>140</v>
      </c>
      <c r="F13" s="1" t="s">
        <v>40</v>
      </c>
    </row>
    <row r="14" spans="1:20" x14ac:dyDescent="0.2">
      <c r="A14" s="61">
        <v>22008</v>
      </c>
      <c r="B14" s="40" t="s">
        <v>162</v>
      </c>
      <c r="C14" s="41">
        <v>45876</v>
      </c>
      <c r="D14" s="41">
        <v>45909</v>
      </c>
      <c r="E14" s="42" t="s">
        <v>140</v>
      </c>
      <c r="J14" s="1" t="s">
        <v>147</v>
      </c>
      <c r="K14" s="1" t="s">
        <v>167</v>
      </c>
    </row>
    <row r="15" spans="1:20" x14ac:dyDescent="0.2">
      <c r="A15" s="61">
        <v>22009</v>
      </c>
      <c r="B15" s="40" t="s">
        <v>162</v>
      </c>
      <c r="C15" s="41">
        <v>45890</v>
      </c>
      <c r="D15" s="41">
        <v>45916</v>
      </c>
      <c r="E15" s="42" t="s">
        <v>140</v>
      </c>
      <c r="J15" s="1" t="s">
        <v>166</v>
      </c>
      <c r="K15" s="1" t="s">
        <v>167</v>
      </c>
    </row>
    <row r="16" spans="1:20" x14ac:dyDescent="0.2">
      <c r="A16" s="61">
        <v>21516</v>
      </c>
      <c r="B16" s="40" t="s">
        <v>169</v>
      </c>
      <c r="C16" s="41">
        <v>45673</v>
      </c>
      <c r="D16" s="41">
        <v>45699</v>
      </c>
      <c r="E16" s="42" t="s">
        <v>140</v>
      </c>
      <c r="J16" s="1" t="s">
        <v>45</v>
      </c>
      <c r="K16" s="1" t="s">
        <v>90</v>
      </c>
    </row>
    <row r="17" spans="1:11" x14ac:dyDescent="0.2">
      <c r="A17" s="61">
        <v>21517</v>
      </c>
      <c r="B17" s="40" t="s">
        <v>169</v>
      </c>
      <c r="C17" s="41">
        <v>45680</v>
      </c>
      <c r="D17" s="41">
        <v>45706</v>
      </c>
      <c r="E17" s="42" t="s">
        <v>140</v>
      </c>
      <c r="J17" s="1" t="s">
        <v>150</v>
      </c>
      <c r="K17" s="1" t="s">
        <v>91</v>
      </c>
    </row>
    <row r="18" spans="1:11" x14ac:dyDescent="0.2">
      <c r="A18" s="61">
        <v>21518</v>
      </c>
      <c r="B18" s="40" t="s">
        <v>169</v>
      </c>
      <c r="C18" s="41">
        <v>45694</v>
      </c>
      <c r="D18" s="41">
        <v>45720</v>
      </c>
      <c r="E18" s="42" t="s">
        <v>140</v>
      </c>
      <c r="J18" s="1" t="s">
        <v>151</v>
      </c>
      <c r="K18" s="1" t="s">
        <v>92</v>
      </c>
    </row>
    <row r="19" spans="1:11" x14ac:dyDescent="0.2">
      <c r="A19" s="61">
        <v>21519</v>
      </c>
      <c r="B19" s="40" t="s">
        <v>169</v>
      </c>
      <c r="C19" s="41">
        <v>45708</v>
      </c>
      <c r="D19" s="41">
        <v>45734</v>
      </c>
      <c r="E19" s="42" t="s">
        <v>140</v>
      </c>
      <c r="J19" s="1" t="s">
        <v>192</v>
      </c>
      <c r="K19" s="1" t="s">
        <v>93</v>
      </c>
    </row>
    <row r="20" spans="1:11" x14ac:dyDescent="0.2">
      <c r="A20" s="62">
        <v>22010</v>
      </c>
      <c r="B20" s="40" t="s">
        <v>169</v>
      </c>
      <c r="C20" s="41">
        <v>45757</v>
      </c>
      <c r="D20" s="41">
        <v>45790</v>
      </c>
      <c r="E20" s="42" t="s">
        <v>140</v>
      </c>
      <c r="J20" s="1" t="s">
        <v>149</v>
      </c>
      <c r="K20" s="1" t="s">
        <v>94</v>
      </c>
    </row>
    <row r="21" spans="1:11" x14ac:dyDescent="0.2">
      <c r="A21" s="62">
        <v>22011</v>
      </c>
      <c r="B21" s="40" t="s">
        <v>169</v>
      </c>
      <c r="C21" s="41">
        <v>45764</v>
      </c>
      <c r="D21" s="41">
        <v>45797</v>
      </c>
      <c r="E21" s="42" t="s">
        <v>140</v>
      </c>
      <c r="J21" s="2" t="s">
        <v>168</v>
      </c>
      <c r="K21" s="1" t="s">
        <v>95</v>
      </c>
    </row>
    <row r="22" spans="1:11" x14ac:dyDescent="0.2">
      <c r="A22" s="63">
        <v>22012</v>
      </c>
      <c r="B22" s="40" t="s">
        <v>169</v>
      </c>
      <c r="C22" s="41">
        <v>45785</v>
      </c>
      <c r="D22" s="41">
        <v>45811</v>
      </c>
      <c r="E22" s="42" t="s">
        <v>140</v>
      </c>
      <c r="J22" s="1" t="s">
        <v>129</v>
      </c>
      <c r="K22" s="1" t="s">
        <v>96</v>
      </c>
    </row>
    <row r="23" spans="1:11" x14ac:dyDescent="0.2">
      <c r="A23" s="63">
        <v>22013</v>
      </c>
      <c r="B23" s="40" t="s">
        <v>169</v>
      </c>
      <c r="C23" s="41">
        <v>45799</v>
      </c>
      <c r="D23" s="41">
        <v>45825</v>
      </c>
      <c r="E23" s="42" t="s">
        <v>140</v>
      </c>
      <c r="J23" s="1" t="s">
        <v>121</v>
      </c>
      <c r="K23" s="1" t="s">
        <v>89</v>
      </c>
    </row>
    <row r="24" spans="1:11" x14ac:dyDescent="0.2">
      <c r="A24" s="63">
        <v>22014</v>
      </c>
      <c r="B24" s="40" t="s">
        <v>169</v>
      </c>
      <c r="C24" s="41">
        <v>45813</v>
      </c>
      <c r="D24" s="41">
        <v>45839</v>
      </c>
      <c r="E24" s="42" t="s">
        <v>140</v>
      </c>
      <c r="J24" s="1" t="s">
        <v>122</v>
      </c>
      <c r="K24" s="1" t="s">
        <v>89</v>
      </c>
    </row>
    <row r="25" spans="1:11" x14ac:dyDescent="0.2">
      <c r="A25" s="63">
        <v>22015</v>
      </c>
      <c r="B25" s="40" t="s">
        <v>169</v>
      </c>
      <c r="C25" s="41">
        <v>45827</v>
      </c>
      <c r="D25" s="41">
        <v>45853</v>
      </c>
      <c r="E25" s="42" t="s">
        <v>140</v>
      </c>
      <c r="J25" s="1" t="s">
        <v>123</v>
      </c>
      <c r="K25" s="1" t="s">
        <v>89</v>
      </c>
    </row>
    <row r="26" spans="1:11" x14ac:dyDescent="0.2">
      <c r="A26" s="62">
        <v>22016</v>
      </c>
      <c r="B26" s="40" t="s">
        <v>169</v>
      </c>
      <c r="C26" s="41">
        <v>45848</v>
      </c>
      <c r="D26" s="41">
        <v>45874</v>
      </c>
      <c r="E26" s="42" t="s">
        <v>140</v>
      </c>
      <c r="J26" s="1" t="s">
        <v>130</v>
      </c>
      <c r="K26" s="1" t="s">
        <v>93</v>
      </c>
    </row>
    <row r="27" spans="1:11" x14ac:dyDescent="0.2">
      <c r="A27" s="62">
        <v>22017</v>
      </c>
      <c r="B27" s="40" t="s">
        <v>169</v>
      </c>
      <c r="C27" s="41">
        <v>45855</v>
      </c>
      <c r="D27" s="41">
        <v>45888</v>
      </c>
      <c r="E27" s="42" t="s">
        <v>140</v>
      </c>
      <c r="J27" s="1" t="s">
        <v>131</v>
      </c>
      <c r="K27" s="1" t="s">
        <v>97</v>
      </c>
    </row>
    <row r="28" spans="1:11" x14ac:dyDescent="0.2">
      <c r="A28" s="62">
        <v>22018</v>
      </c>
      <c r="B28" s="40" t="s">
        <v>169</v>
      </c>
      <c r="C28" s="41">
        <v>45876</v>
      </c>
      <c r="D28" s="41">
        <v>45909</v>
      </c>
      <c r="E28" s="42" t="s">
        <v>140</v>
      </c>
      <c r="J28" s="2" t="s">
        <v>132</v>
      </c>
      <c r="K28" s="1" t="s">
        <v>95</v>
      </c>
    </row>
    <row r="29" spans="1:11" x14ac:dyDescent="0.2">
      <c r="A29" s="62">
        <v>22019</v>
      </c>
      <c r="B29" s="40" t="s">
        <v>169</v>
      </c>
      <c r="C29" s="41">
        <v>45890</v>
      </c>
      <c r="D29" s="41">
        <v>45916</v>
      </c>
      <c r="E29" s="42" t="s">
        <v>140</v>
      </c>
      <c r="J29" s="1" t="s">
        <v>133</v>
      </c>
      <c r="K29" s="1" t="s">
        <v>96</v>
      </c>
    </row>
    <row r="30" spans="1:11" x14ac:dyDescent="0.2">
      <c r="A30" s="61">
        <v>21533</v>
      </c>
      <c r="B30" s="40" t="s">
        <v>160</v>
      </c>
      <c r="C30" s="41">
        <v>45684</v>
      </c>
      <c r="D30" s="41">
        <v>45687</v>
      </c>
      <c r="E30" s="42" t="s">
        <v>107</v>
      </c>
      <c r="J30" s="1" t="s">
        <v>124</v>
      </c>
      <c r="K30" s="1" t="s">
        <v>89</v>
      </c>
    </row>
    <row r="31" spans="1:11" x14ac:dyDescent="0.2">
      <c r="A31" s="61">
        <v>21534</v>
      </c>
      <c r="B31" s="40" t="s">
        <v>160</v>
      </c>
      <c r="C31" s="41">
        <v>45691</v>
      </c>
      <c r="D31" s="41">
        <v>45694</v>
      </c>
      <c r="E31" s="42" t="s">
        <v>107</v>
      </c>
      <c r="J31" s="1" t="s">
        <v>125</v>
      </c>
      <c r="K31" s="1" t="s">
        <v>89</v>
      </c>
    </row>
    <row r="32" spans="1:11" x14ac:dyDescent="0.2">
      <c r="A32" s="61">
        <v>21535</v>
      </c>
      <c r="B32" s="40" t="s">
        <v>160</v>
      </c>
      <c r="C32" s="41">
        <v>45726</v>
      </c>
      <c r="D32" s="41">
        <v>45729</v>
      </c>
      <c r="E32" s="42" t="s">
        <v>107</v>
      </c>
      <c r="J32" s="1" t="s">
        <v>126</v>
      </c>
      <c r="K32" s="1" t="s">
        <v>89</v>
      </c>
    </row>
    <row r="33" spans="1:11" x14ac:dyDescent="0.2">
      <c r="A33" s="56">
        <v>22030</v>
      </c>
      <c r="B33" s="40" t="s">
        <v>160</v>
      </c>
      <c r="C33" s="57">
        <v>45761</v>
      </c>
      <c r="D33" s="57">
        <v>45764</v>
      </c>
      <c r="E33" s="42" t="s">
        <v>107</v>
      </c>
      <c r="J33" s="1" t="s">
        <v>134</v>
      </c>
      <c r="K33" s="1" t="s">
        <v>93</v>
      </c>
    </row>
    <row r="34" spans="1:11" x14ac:dyDescent="0.2">
      <c r="A34" s="56">
        <v>22031</v>
      </c>
      <c r="B34" s="40" t="s">
        <v>160</v>
      </c>
      <c r="C34" s="57">
        <v>45796</v>
      </c>
      <c r="D34" s="57">
        <v>45799</v>
      </c>
      <c r="E34" s="42" t="s">
        <v>107</v>
      </c>
      <c r="J34" s="1" t="s">
        <v>111</v>
      </c>
      <c r="K34" s="1" t="s">
        <v>98</v>
      </c>
    </row>
    <row r="35" spans="1:11" x14ac:dyDescent="0.2">
      <c r="A35" s="56">
        <v>22032</v>
      </c>
      <c r="B35" s="40" t="s">
        <v>160</v>
      </c>
      <c r="C35" s="57">
        <v>45810</v>
      </c>
      <c r="D35" s="57">
        <v>45813</v>
      </c>
      <c r="E35" s="42" t="s">
        <v>107</v>
      </c>
      <c r="J35" s="1" t="s">
        <v>155</v>
      </c>
      <c r="K35" s="1" t="s">
        <v>98</v>
      </c>
    </row>
    <row r="36" spans="1:11" x14ac:dyDescent="0.2">
      <c r="A36" s="56">
        <v>22033</v>
      </c>
      <c r="B36" s="40" t="s">
        <v>160</v>
      </c>
      <c r="C36" s="57">
        <v>45824</v>
      </c>
      <c r="D36" s="57">
        <v>45827</v>
      </c>
      <c r="E36" s="42" t="s">
        <v>107</v>
      </c>
      <c r="J36" s="1" t="s">
        <v>109</v>
      </c>
      <c r="K36" s="1" t="s">
        <v>98</v>
      </c>
    </row>
    <row r="37" spans="1:11" x14ac:dyDescent="0.2">
      <c r="A37" s="56">
        <v>22034</v>
      </c>
      <c r="B37" s="40" t="s">
        <v>160</v>
      </c>
      <c r="C37" s="57">
        <v>45845</v>
      </c>
      <c r="D37" s="57">
        <v>45848</v>
      </c>
      <c r="E37" s="42" t="s">
        <v>107</v>
      </c>
      <c r="J37" s="1" t="s">
        <v>110</v>
      </c>
      <c r="K37" s="1" t="s">
        <v>98</v>
      </c>
    </row>
    <row r="38" spans="1:11" x14ac:dyDescent="0.2">
      <c r="A38" s="56">
        <v>22035</v>
      </c>
      <c r="B38" s="40" t="s">
        <v>160</v>
      </c>
      <c r="C38" s="57">
        <v>45887</v>
      </c>
      <c r="D38" s="57">
        <v>45890</v>
      </c>
      <c r="E38" s="42" t="s">
        <v>197</v>
      </c>
      <c r="J38" s="1" t="s">
        <v>148</v>
      </c>
      <c r="K38" s="1" t="s">
        <v>89</v>
      </c>
    </row>
    <row r="39" spans="1:11" x14ac:dyDescent="0.2">
      <c r="A39" s="56">
        <v>22036</v>
      </c>
      <c r="B39" s="40" t="s">
        <v>160</v>
      </c>
      <c r="C39" s="57">
        <v>45901</v>
      </c>
      <c r="D39" s="57">
        <v>45904</v>
      </c>
      <c r="E39" s="42" t="s">
        <v>197</v>
      </c>
      <c r="J39" s="1" t="s">
        <v>184</v>
      </c>
      <c r="K39" s="1" t="s">
        <v>89</v>
      </c>
    </row>
    <row r="40" spans="1:11" x14ac:dyDescent="0.2">
      <c r="A40" s="61">
        <v>21543</v>
      </c>
      <c r="B40" s="40" t="s">
        <v>161</v>
      </c>
      <c r="C40" s="41">
        <v>45688</v>
      </c>
      <c r="D40" s="41">
        <v>45688</v>
      </c>
      <c r="E40" s="42" t="s">
        <v>107</v>
      </c>
    </row>
    <row r="41" spans="1:11" x14ac:dyDescent="0.2">
      <c r="A41" s="61">
        <v>21544</v>
      </c>
      <c r="B41" s="40" t="s">
        <v>161</v>
      </c>
      <c r="C41" s="41">
        <v>45695</v>
      </c>
      <c r="D41" s="41">
        <v>45695</v>
      </c>
      <c r="E41" s="42" t="s">
        <v>107</v>
      </c>
    </row>
    <row r="42" spans="1:11" x14ac:dyDescent="0.2">
      <c r="A42" s="61">
        <v>21545</v>
      </c>
      <c r="B42" s="40" t="s">
        <v>161</v>
      </c>
      <c r="C42" s="41">
        <v>45730</v>
      </c>
      <c r="D42" s="41">
        <v>45730</v>
      </c>
      <c r="E42" s="42" t="s">
        <v>107</v>
      </c>
    </row>
    <row r="43" spans="1:11" x14ac:dyDescent="0.2">
      <c r="A43" s="61">
        <v>22040</v>
      </c>
      <c r="B43" s="40" t="s">
        <v>161</v>
      </c>
      <c r="C43" s="41">
        <v>45765</v>
      </c>
      <c r="D43" s="41">
        <v>45765</v>
      </c>
      <c r="E43" s="42" t="s">
        <v>107</v>
      </c>
    </row>
    <row r="44" spans="1:11" x14ac:dyDescent="0.2">
      <c r="A44" s="61">
        <v>22041</v>
      </c>
      <c r="B44" s="40" t="s">
        <v>161</v>
      </c>
      <c r="C44" s="41">
        <v>45800</v>
      </c>
      <c r="D44" s="41">
        <v>45800</v>
      </c>
      <c r="E44" s="42" t="s">
        <v>107</v>
      </c>
    </row>
    <row r="45" spans="1:11" x14ac:dyDescent="0.2">
      <c r="A45" s="61">
        <v>22042</v>
      </c>
      <c r="B45" s="40" t="s">
        <v>161</v>
      </c>
      <c r="C45" s="41">
        <v>45814</v>
      </c>
      <c r="D45" s="41">
        <v>45814</v>
      </c>
      <c r="E45" s="42" t="s">
        <v>107</v>
      </c>
    </row>
    <row r="46" spans="1:11" x14ac:dyDescent="0.2">
      <c r="A46" s="61">
        <v>22043</v>
      </c>
      <c r="B46" s="40" t="s">
        <v>161</v>
      </c>
      <c r="C46" s="41">
        <v>45828</v>
      </c>
      <c r="D46" s="41">
        <v>45828</v>
      </c>
      <c r="E46" s="42" t="s">
        <v>107</v>
      </c>
    </row>
    <row r="47" spans="1:11" x14ac:dyDescent="0.2">
      <c r="A47" s="61">
        <v>22044</v>
      </c>
      <c r="B47" s="40" t="s">
        <v>161</v>
      </c>
      <c r="C47" s="41">
        <v>45849</v>
      </c>
      <c r="D47" s="41">
        <v>45849</v>
      </c>
      <c r="E47" s="42" t="s">
        <v>107</v>
      </c>
    </row>
    <row r="48" spans="1:11" x14ac:dyDescent="0.2">
      <c r="A48" s="61">
        <v>22045</v>
      </c>
      <c r="B48" s="40" t="s">
        <v>161</v>
      </c>
      <c r="C48" s="41">
        <v>45891</v>
      </c>
      <c r="D48" s="41">
        <v>45891</v>
      </c>
      <c r="E48" s="42" t="s">
        <v>107</v>
      </c>
    </row>
    <row r="49" spans="1:5" x14ac:dyDescent="0.2">
      <c r="A49" s="61">
        <v>22046</v>
      </c>
      <c r="B49" s="40" t="s">
        <v>161</v>
      </c>
      <c r="C49" s="41">
        <v>45905</v>
      </c>
      <c r="D49" s="41">
        <v>45905</v>
      </c>
      <c r="E49" s="42" t="s">
        <v>107</v>
      </c>
    </row>
    <row r="50" spans="1:5" x14ac:dyDescent="0.2">
      <c r="A50" s="61">
        <v>21553</v>
      </c>
      <c r="B50" s="40" t="s">
        <v>163</v>
      </c>
      <c r="C50" s="41">
        <v>45688</v>
      </c>
      <c r="D50" s="41">
        <v>45688</v>
      </c>
      <c r="E50" s="42" t="s">
        <v>107</v>
      </c>
    </row>
    <row r="51" spans="1:5" x14ac:dyDescent="0.2">
      <c r="A51" s="61">
        <v>21554</v>
      </c>
      <c r="B51" s="40" t="s">
        <v>163</v>
      </c>
      <c r="C51" s="41">
        <v>45695</v>
      </c>
      <c r="D51" s="41">
        <v>45695</v>
      </c>
      <c r="E51" s="42" t="s">
        <v>107</v>
      </c>
    </row>
    <row r="52" spans="1:5" x14ac:dyDescent="0.2">
      <c r="A52" s="61">
        <v>21555</v>
      </c>
      <c r="B52" s="40" t="s">
        <v>163</v>
      </c>
      <c r="C52" s="41">
        <v>45730</v>
      </c>
      <c r="D52" s="41">
        <v>45730</v>
      </c>
      <c r="E52" s="42" t="s">
        <v>107</v>
      </c>
    </row>
    <row r="53" spans="1:5" x14ac:dyDescent="0.2">
      <c r="A53" s="56">
        <v>22050</v>
      </c>
      <c r="B53" s="40" t="s">
        <v>163</v>
      </c>
      <c r="C53" s="58">
        <v>45765</v>
      </c>
      <c r="D53" s="58">
        <v>45765</v>
      </c>
      <c r="E53" s="59" t="s">
        <v>107</v>
      </c>
    </row>
    <row r="54" spans="1:5" x14ac:dyDescent="0.2">
      <c r="A54" s="56">
        <v>22051</v>
      </c>
      <c r="B54" s="40" t="s">
        <v>163</v>
      </c>
      <c r="C54" s="58">
        <v>45800</v>
      </c>
      <c r="D54" s="58">
        <v>45800</v>
      </c>
      <c r="E54" s="59" t="s">
        <v>107</v>
      </c>
    </row>
    <row r="55" spans="1:5" x14ac:dyDescent="0.2">
      <c r="A55" s="56">
        <v>22052</v>
      </c>
      <c r="B55" s="40" t="s">
        <v>163</v>
      </c>
      <c r="C55" s="58">
        <v>45814</v>
      </c>
      <c r="D55" s="58">
        <v>45814</v>
      </c>
      <c r="E55" s="59" t="s">
        <v>107</v>
      </c>
    </row>
    <row r="56" spans="1:5" x14ac:dyDescent="0.2">
      <c r="A56" s="56">
        <v>22053</v>
      </c>
      <c r="B56" s="40" t="s">
        <v>163</v>
      </c>
      <c r="C56" s="58">
        <v>45828</v>
      </c>
      <c r="D56" s="58">
        <v>45828</v>
      </c>
      <c r="E56" s="59" t="s">
        <v>107</v>
      </c>
    </row>
    <row r="57" spans="1:5" x14ac:dyDescent="0.2">
      <c r="A57" s="56">
        <v>22054</v>
      </c>
      <c r="B57" s="40" t="s">
        <v>163</v>
      </c>
      <c r="C57" s="58">
        <v>45849</v>
      </c>
      <c r="D57" s="58">
        <v>45849</v>
      </c>
      <c r="E57" s="59" t="s">
        <v>107</v>
      </c>
    </row>
    <row r="58" spans="1:5" x14ac:dyDescent="0.2">
      <c r="A58" s="56">
        <v>22055</v>
      </c>
      <c r="B58" s="40" t="s">
        <v>163</v>
      </c>
      <c r="C58" s="58">
        <v>45891</v>
      </c>
      <c r="D58" s="58">
        <v>45891</v>
      </c>
      <c r="E58" s="59" t="s">
        <v>107</v>
      </c>
    </row>
    <row r="59" spans="1:5" x14ac:dyDescent="0.2">
      <c r="A59" s="56">
        <v>22056</v>
      </c>
      <c r="B59" s="40" t="s">
        <v>163</v>
      </c>
      <c r="C59" s="58">
        <v>45905</v>
      </c>
      <c r="D59" s="58">
        <v>45905</v>
      </c>
      <c r="E59" s="59" t="s">
        <v>107</v>
      </c>
    </row>
    <row r="60" spans="1:5" x14ac:dyDescent="0.2">
      <c r="A60" s="61">
        <v>21566</v>
      </c>
      <c r="B60" s="40" t="s">
        <v>164</v>
      </c>
      <c r="C60" s="41">
        <v>45673</v>
      </c>
      <c r="D60" s="41">
        <v>45699</v>
      </c>
      <c r="E60" s="42" t="s">
        <v>140</v>
      </c>
    </row>
    <row r="61" spans="1:5" x14ac:dyDescent="0.2">
      <c r="A61" s="61">
        <v>21567</v>
      </c>
      <c r="B61" s="40" t="s">
        <v>164</v>
      </c>
      <c r="C61" s="41">
        <v>45680</v>
      </c>
      <c r="D61" s="41">
        <v>45706</v>
      </c>
      <c r="E61" s="42" t="s">
        <v>140</v>
      </c>
    </row>
    <row r="62" spans="1:5" x14ac:dyDescent="0.2">
      <c r="A62" s="61">
        <v>21568</v>
      </c>
      <c r="B62" s="40" t="s">
        <v>164</v>
      </c>
      <c r="C62" s="41">
        <v>45694</v>
      </c>
      <c r="D62" s="41">
        <v>45720</v>
      </c>
      <c r="E62" s="42" t="s">
        <v>140</v>
      </c>
    </row>
    <row r="63" spans="1:5" x14ac:dyDescent="0.2">
      <c r="A63" s="61">
        <v>21569</v>
      </c>
      <c r="B63" s="40" t="s">
        <v>164</v>
      </c>
      <c r="C63" s="41">
        <v>45708</v>
      </c>
      <c r="D63" s="41">
        <v>45734</v>
      </c>
      <c r="E63" s="42" t="s">
        <v>140</v>
      </c>
    </row>
    <row r="64" spans="1:5" x14ac:dyDescent="0.2">
      <c r="A64" s="61">
        <v>22060</v>
      </c>
      <c r="B64" s="40" t="s">
        <v>164</v>
      </c>
      <c r="C64" s="41">
        <v>45757</v>
      </c>
      <c r="D64" s="41">
        <v>45790</v>
      </c>
      <c r="E64" s="42" t="s">
        <v>140</v>
      </c>
    </row>
    <row r="65" spans="1:5" x14ac:dyDescent="0.2">
      <c r="A65" s="61">
        <v>22061</v>
      </c>
      <c r="B65" s="40" t="s">
        <v>164</v>
      </c>
      <c r="C65" s="41">
        <v>45764</v>
      </c>
      <c r="D65" s="41">
        <v>45797</v>
      </c>
      <c r="E65" s="42" t="s">
        <v>140</v>
      </c>
    </row>
    <row r="66" spans="1:5" x14ac:dyDescent="0.2">
      <c r="A66" s="61">
        <v>22062</v>
      </c>
      <c r="B66" s="40" t="s">
        <v>164</v>
      </c>
      <c r="C66" s="58">
        <v>45785</v>
      </c>
      <c r="D66" s="58">
        <v>45811</v>
      </c>
      <c r="E66" s="42" t="s">
        <v>140</v>
      </c>
    </row>
    <row r="67" spans="1:5" x14ac:dyDescent="0.2">
      <c r="A67" s="61">
        <v>22063</v>
      </c>
      <c r="B67" s="40" t="s">
        <v>164</v>
      </c>
      <c r="C67" s="58">
        <v>45799</v>
      </c>
      <c r="D67" s="58">
        <v>45825</v>
      </c>
      <c r="E67" s="42" t="s">
        <v>140</v>
      </c>
    </row>
    <row r="68" spans="1:5" x14ac:dyDescent="0.2">
      <c r="A68" s="61">
        <v>22064</v>
      </c>
      <c r="B68" s="40" t="s">
        <v>164</v>
      </c>
      <c r="C68" s="58">
        <v>45813</v>
      </c>
      <c r="D68" s="58">
        <v>45839</v>
      </c>
      <c r="E68" s="42" t="s">
        <v>140</v>
      </c>
    </row>
    <row r="69" spans="1:5" x14ac:dyDescent="0.2">
      <c r="A69" s="61">
        <v>22065</v>
      </c>
      <c r="B69" s="40" t="s">
        <v>164</v>
      </c>
      <c r="C69" s="58">
        <v>45827</v>
      </c>
      <c r="D69" s="58">
        <v>45853</v>
      </c>
      <c r="E69" s="42" t="s">
        <v>140</v>
      </c>
    </row>
    <row r="70" spans="1:5" x14ac:dyDescent="0.2">
      <c r="A70" s="61">
        <v>22066</v>
      </c>
      <c r="B70" s="40" t="s">
        <v>164</v>
      </c>
      <c r="C70" s="58">
        <v>45848</v>
      </c>
      <c r="D70" s="58">
        <v>45874</v>
      </c>
      <c r="E70" s="42" t="s">
        <v>140</v>
      </c>
    </row>
    <row r="71" spans="1:5" x14ac:dyDescent="0.2">
      <c r="A71" s="61">
        <v>22067</v>
      </c>
      <c r="B71" s="40" t="s">
        <v>164</v>
      </c>
      <c r="C71" s="58">
        <v>45855</v>
      </c>
      <c r="D71" s="58">
        <v>45888</v>
      </c>
      <c r="E71" s="42" t="s">
        <v>140</v>
      </c>
    </row>
    <row r="72" spans="1:5" x14ac:dyDescent="0.2">
      <c r="A72" s="61">
        <v>22068</v>
      </c>
      <c r="B72" s="40" t="s">
        <v>164</v>
      </c>
      <c r="C72" s="58">
        <v>45876</v>
      </c>
      <c r="D72" s="58">
        <v>45909</v>
      </c>
      <c r="E72" s="42" t="s">
        <v>140</v>
      </c>
    </row>
    <row r="73" spans="1:5" x14ac:dyDescent="0.2">
      <c r="A73" s="61">
        <v>22069</v>
      </c>
      <c r="B73" s="40" t="s">
        <v>164</v>
      </c>
      <c r="C73" s="58">
        <v>45890</v>
      </c>
      <c r="D73" s="58">
        <v>45916</v>
      </c>
      <c r="E73" s="42" t="s">
        <v>140</v>
      </c>
    </row>
    <row r="74" spans="1:5" x14ac:dyDescent="0.2">
      <c r="A74" s="61">
        <v>21574</v>
      </c>
      <c r="B74" s="42" t="s">
        <v>141</v>
      </c>
      <c r="C74" s="41">
        <v>45677</v>
      </c>
      <c r="D74" s="41">
        <v>45682</v>
      </c>
      <c r="E74" s="42" t="s">
        <v>107</v>
      </c>
    </row>
    <row r="75" spans="1:5" x14ac:dyDescent="0.2">
      <c r="A75" s="61">
        <v>21575</v>
      </c>
      <c r="B75" s="42" t="s">
        <v>141</v>
      </c>
      <c r="C75" s="41">
        <v>45691</v>
      </c>
      <c r="D75" s="41">
        <v>45696</v>
      </c>
      <c r="E75" s="42" t="s">
        <v>108</v>
      </c>
    </row>
    <row r="76" spans="1:5" x14ac:dyDescent="0.2">
      <c r="A76" s="61">
        <v>21576</v>
      </c>
      <c r="B76" s="42" t="s">
        <v>141</v>
      </c>
      <c r="C76" s="41">
        <v>45705</v>
      </c>
      <c r="D76" s="41">
        <v>45710</v>
      </c>
      <c r="E76" s="42" t="s">
        <v>107</v>
      </c>
    </row>
    <row r="77" spans="1:5" x14ac:dyDescent="0.2">
      <c r="A77" s="61">
        <v>21577</v>
      </c>
      <c r="B77" s="42" t="s">
        <v>141</v>
      </c>
      <c r="C77" s="41">
        <v>45726</v>
      </c>
      <c r="D77" s="41">
        <v>45731</v>
      </c>
      <c r="E77" s="42" t="s">
        <v>108</v>
      </c>
    </row>
    <row r="78" spans="1:5" x14ac:dyDescent="0.2">
      <c r="A78" s="61">
        <v>21578</v>
      </c>
      <c r="B78" s="42" t="s">
        <v>141</v>
      </c>
      <c r="C78" s="41">
        <v>45740</v>
      </c>
      <c r="D78" s="41">
        <v>45745</v>
      </c>
      <c r="E78" s="42" t="s">
        <v>107</v>
      </c>
    </row>
    <row r="79" spans="1:5" x14ac:dyDescent="0.2">
      <c r="A79" s="56">
        <v>22070</v>
      </c>
      <c r="B79" s="42" t="s">
        <v>141</v>
      </c>
      <c r="C79" s="58">
        <v>45768</v>
      </c>
      <c r="D79" s="58">
        <v>45772</v>
      </c>
      <c r="E79" s="59" t="s">
        <v>107</v>
      </c>
    </row>
    <row r="80" spans="1:5" x14ac:dyDescent="0.2">
      <c r="A80" s="56">
        <v>22071</v>
      </c>
      <c r="B80" s="42" t="s">
        <v>141</v>
      </c>
      <c r="C80" s="58">
        <v>45789</v>
      </c>
      <c r="D80" s="58">
        <v>45793</v>
      </c>
      <c r="E80" s="59" t="s">
        <v>108</v>
      </c>
    </row>
    <row r="81" spans="1:5" x14ac:dyDescent="0.2">
      <c r="A81" s="56">
        <v>22072</v>
      </c>
      <c r="B81" s="42" t="s">
        <v>141</v>
      </c>
      <c r="C81" s="58">
        <v>45803</v>
      </c>
      <c r="D81" s="58">
        <v>45807</v>
      </c>
      <c r="E81" s="59" t="s">
        <v>107</v>
      </c>
    </row>
    <row r="82" spans="1:5" x14ac:dyDescent="0.2">
      <c r="A82" s="56">
        <v>22073</v>
      </c>
      <c r="B82" s="42" t="s">
        <v>141</v>
      </c>
      <c r="C82" s="58">
        <v>45831</v>
      </c>
      <c r="D82" s="58">
        <v>45835</v>
      </c>
      <c r="E82" s="59" t="s">
        <v>107</v>
      </c>
    </row>
    <row r="83" spans="1:5" x14ac:dyDescent="0.2">
      <c r="A83" s="56">
        <v>22074</v>
      </c>
      <c r="B83" s="42" t="s">
        <v>141</v>
      </c>
      <c r="C83" s="58">
        <v>45852</v>
      </c>
      <c r="D83" s="58">
        <v>45856</v>
      </c>
      <c r="E83" s="59" t="s">
        <v>108</v>
      </c>
    </row>
    <row r="84" spans="1:5" x14ac:dyDescent="0.2">
      <c r="A84" s="56">
        <v>22075</v>
      </c>
      <c r="B84" s="42" t="s">
        <v>141</v>
      </c>
      <c r="C84" s="58">
        <v>45894</v>
      </c>
      <c r="D84" s="58">
        <v>45898</v>
      </c>
      <c r="E84" s="59" t="s">
        <v>197</v>
      </c>
    </row>
    <row r="85" spans="1:5" x14ac:dyDescent="0.2">
      <c r="A85" s="56">
        <v>22076</v>
      </c>
      <c r="B85" s="42" t="s">
        <v>141</v>
      </c>
      <c r="C85" s="58">
        <v>45908</v>
      </c>
      <c r="D85" s="58">
        <v>45912</v>
      </c>
      <c r="E85" s="59" t="s">
        <v>108</v>
      </c>
    </row>
    <row r="86" spans="1:5" x14ac:dyDescent="0.2">
      <c r="A86" s="61">
        <v>21585</v>
      </c>
      <c r="B86" s="42" t="s">
        <v>187</v>
      </c>
      <c r="C86" s="41">
        <v>45666</v>
      </c>
      <c r="D86" s="41">
        <v>45678</v>
      </c>
      <c r="E86" s="42" t="s">
        <v>140</v>
      </c>
    </row>
    <row r="87" spans="1:5" x14ac:dyDescent="0.2">
      <c r="A87" s="61">
        <v>21586</v>
      </c>
      <c r="B87" s="42" t="s">
        <v>187</v>
      </c>
      <c r="C87" s="41">
        <v>45680</v>
      </c>
      <c r="D87" s="41">
        <v>45692</v>
      </c>
      <c r="E87" s="42" t="s">
        <v>140</v>
      </c>
    </row>
    <row r="88" spans="1:5" x14ac:dyDescent="0.2">
      <c r="A88" s="61">
        <v>21587</v>
      </c>
      <c r="B88" s="42" t="s">
        <v>187</v>
      </c>
      <c r="C88" s="41">
        <v>45694</v>
      </c>
      <c r="D88" s="41">
        <v>45706</v>
      </c>
      <c r="E88" s="42" t="s">
        <v>140</v>
      </c>
    </row>
    <row r="89" spans="1:5" x14ac:dyDescent="0.2">
      <c r="A89" s="61">
        <v>21588</v>
      </c>
      <c r="B89" s="42" t="s">
        <v>187</v>
      </c>
      <c r="C89" s="41">
        <v>45708</v>
      </c>
      <c r="D89" s="41">
        <v>45720</v>
      </c>
      <c r="E89" s="42" t="s">
        <v>140</v>
      </c>
    </row>
    <row r="90" spans="1:5" x14ac:dyDescent="0.2">
      <c r="A90" s="61">
        <v>21589</v>
      </c>
      <c r="B90" s="42" t="s">
        <v>187</v>
      </c>
      <c r="C90" s="41">
        <v>45722</v>
      </c>
      <c r="D90" s="41">
        <v>45734</v>
      </c>
      <c r="E90" s="42" t="s">
        <v>140</v>
      </c>
    </row>
    <row r="91" spans="1:5" x14ac:dyDescent="0.2">
      <c r="A91" s="56">
        <v>22080</v>
      </c>
      <c r="B91" s="42" t="s">
        <v>187</v>
      </c>
      <c r="C91" s="41">
        <v>45750</v>
      </c>
      <c r="D91" s="41">
        <v>45762</v>
      </c>
      <c r="E91" s="42" t="s">
        <v>140</v>
      </c>
    </row>
    <row r="92" spans="1:5" x14ac:dyDescent="0.2">
      <c r="A92" s="56">
        <v>22081</v>
      </c>
      <c r="B92" s="42" t="s">
        <v>187</v>
      </c>
      <c r="C92" s="41">
        <v>45764</v>
      </c>
      <c r="D92" s="41">
        <v>45790</v>
      </c>
      <c r="E92" s="42" t="s">
        <v>140</v>
      </c>
    </row>
    <row r="93" spans="1:5" x14ac:dyDescent="0.2">
      <c r="A93" s="56">
        <v>22082</v>
      </c>
      <c r="B93" s="42" t="s">
        <v>187</v>
      </c>
      <c r="C93" s="41">
        <v>45785</v>
      </c>
      <c r="D93" s="41">
        <v>45797</v>
      </c>
      <c r="E93" s="42" t="s">
        <v>140</v>
      </c>
    </row>
    <row r="94" spans="1:5" x14ac:dyDescent="0.2">
      <c r="A94" s="56">
        <v>22083</v>
      </c>
      <c r="B94" s="42" t="s">
        <v>187</v>
      </c>
      <c r="C94" s="41">
        <v>45799</v>
      </c>
      <c r="D94" s="41">
        <v>45811</v>
      </c>
      <c r="E94" s="42" t="s">
        <v>140</v>
      </c>
    </row>
    <row r="95" spans="1:5" x14ac:dyDescent="0.2">
      <c r="A95" s="56">
        <v>22084</v>
      </c>
      <c r="B95" s="42" t="s">
        <v>187</v>
      </c>
      <c r="C95" s="41">
        <v>45813</v>
      </c>
      <c r="D95" s="41">
        <v>45832</v>
      </c>
      <c r="E95" s="42" t="s">
        <v>140</v>
      </c>
    </row>
    <row r="96" spans="1:5" x14ac:dyDescent="0.2">
      <c r="A96" s="56">
        <v>22085</v>
      </c>
      <c r="B96" s="42" t="s">
        <v>187</v>
      </c>
      <c r="C96" s="41">
        <v>45827</v>
      </c>
      <c r="D96" s="41">
        <v>45839</v>
      </c>
      <c r="E96" s="42" t="s">
        <v>140</v>
      </c>
    </row>
    <row r="97" spans="1:5" x14ac:dyDescent="0.2">
      <c r="A97" s="56">
        <v>22086</v>
      </c>
      <c r="B97" s="42" t="s">
        <v>187</v>
      </c>
      <c r="C97" s="41">
        <v>45841</v>
      </c>
      <c r="D97" s="41">
        <v>45853</v>
      </c>
      <c r="E97" s="42" t="s">
        <v>140</v>
      </c>
    </row>
    <row r="98" spans="1:5" x14ac:dyDescent="0.2">
      <c r="A98" s="56">
        <v>22087</v>
      </c>
      <c r="B98" s="42" t="s">
        <v>187</v>
      </c>
      <c r="C98" s="41">
        <v>45862</v>
      </c>
      <c r="D98" s="41">
        <v>45874</v>
      </c>
      <c r="E98" s="42" t="s">
        <v>140</v>
      </c>
    </row>
    <row r="99" spans="1:5" x14ac:dyDescent="0.2">
      <c r="A99" s="56">
        <v>22088</v>
      </c>
      <c r="B99" s="42" t="s">
        <v>187</v>
      </c>
      <c r="C99" s="41">
        <v>45890</v>
      </c>
      <c r="D99" s="41">
        <v>45902</v>
      </c>
      <c r="E99" s="42" t="s">
        <v>140</v>
      </c>
    </row>
    <row r="100" spans="1:5" x14ac:dyDescent="0.2">
      <c r="A100" s="56">
        <v>22089</v>
      </c>
      <c r="B100" s="42" t="s">
        <v>187</v>
      </c>
      <c r="C100" s="41">
        <v>45904</v>
      </c>
      <c r="D100" s="41">
        <v>45916</v>
      </c>
      <c r="E100" s="42" t="s">
        <v>140</v>
      </c>
    </row>
    <row r="101" spans="1:5" x14ac:dyDescent="0.2">
      <c r="A101" s="61">
        <v>21596</v>
      </c>
      <c r="B101" s="42" t="s">
        <v>188</v>
      </c>
      <c r="C101" s="41">
        <v>45673</v>
      </c>
      <c r="D101" s="41">
        <v>45699</v>
      </c>
      <c r="E101" s="42" t="s">
        <v>140</v>
      </c>
    </row>
    <row r="102" spans="1:5" x14ac:dyDescent="0.2">
      <c r="A102" s="61">
        <v>21597</v>
      </c>
      <c r="B102" s="42" t="s">
        <v>188</v>
      </c>
      <c r="C102" s="41">
        <v>45680</v>
      </c>
      <c r="D102" s="41">
        <v>45706</v>
      </c>
      <c r="E102" s="42" t="s">
        <v>140</v>
      </c>
    </row>
    <row r="103" spans="1:5" x14ac:dyDescent="0.2">
      <c r="A103" s="61">
        <v>21598</v>
      </c>
      <c r="B103" s="42" t="s">
        <v>188</v>
      </c>
      <c r="C103" s="41">
        <v>45694</v>
      </c>
      <c r="D103" s="41">
        <v>45720</v>
      </c>
      <c r="E103" s="42" t="s">
        <v>140</v>
      </c>
    </row>
    <row r="104" spans="1:5" x14ac:dyDescent="0.2">
      <c r="A104" s="61">
        <v>21599</v>
      </c>
      <c r="B104" s="42" t="s">
        <v>188</v>
      </c>
      <c r="C104" s="41">
        <v>45708</v>
      </c>
      <c r="D104" s="41">
        <v>45734</v>
      </c>
      <c r="E104" s="42" t="s">
        <v>140</v>
      </c>
    </row>
    <row r="105" spans="1:5" x14ac:dyDescent="0.2">
      <c r="A105" s="61">
        <v>22090</v>
      </c>
      <c r="B105" s="42" t="s">
        <v>188</v>
      </c>
      <c r="C105" s="55">
        <v>45757</v>
      </c>
      <c r="D105" s="55">
        <v>45790</v>
      </c>
      <c r="E105" s="42" t="s">
        <v>140</v>
      </c>
    </row>
    <row r="106" spans="1:5" x14ac:dyDescent="0.2">
      <c r="A106" s="61">
        <v>22091</v>
      </c>
      <c r="B106" s="42" t="s">
        <v>188</v>
      </c>
      <c r="C106" s="55">
        <v>45764</v>
      </c>
      <c r="D106" s="55">
        <v>45797</v>
      </c>
      <c r="E106" s="42" t="s">
        <v>140</v>
      </c>
    </row>
    <row r="107" spans="1:5" x14ac:dyDescent="0.2">
      <c r="A107" s="61">
        <v>22092</v>
      </c>
      <c r="B107" s="42" t="s">
        <v>188</v>
      </c>
      <c r="C107" s="55">
        <v>45785</v>
      </c>
      <c r="D107" s="55">
        <v>45811</v>
      </c>
      <c r="E107" s="42" t="s">
        <v>140</v>
      </c>
    </row>
    <row r="108" spans="1:5" x14ac:dyDescent="0.2">
      <c r="A108" s="61">
        <v>22093</v>
      </c>
      <c r="B108" s="42" t="s">
        <v>188</v>
      </c>
      <c r="C108" s="55">
        <v>45799</v>
      </c>
      <c r="D108" s="55">
        <v>45825</v>
      </c>
      <c r="E108" s="42" t="s">
        <v>140</v>
      </c>
    </row>
    <row r="109" spans="1:5" x14ac:dyDescent="0.2">
      <c r="A109" s="61">
        <v>22094</v>
      </c>
      <c r="B109" s="42" t="s">
        <v>188</v>
      </c>
      <c r="C109" s="55">
        <v>45813</v>
      </c>
      <c r="D109" s="55">
        <v>45839</v>
      </c>
      <c r="E109" s="42" t="s">
        <v>140</v>
      </c>
    </row>
    <row r="110" spans="1:5" x14ac:dyDescent="0.2">
      <c r="A110" s="61">
        <v>22095</v>
      </c>
      <c r="B110" s="42" t="s">
        <v>188</v>
      </c>
      <c r="C110" s="55">
        <v>45827</v>
      </c>
      <c r="D110" s="55">
        <v>45853</v>
      </c>
      <c r="E110" s="42" t="s">
        <v>140</v>
      </c>
    </row>
    <row r="111" spans="1:5" x14ac:dyDescent="0.2">
      <c r="A111" s="61">
        <v>22096</v>
      </c>
      <c r="B111" s="42" t="s">
        <v>188</v>
      </c>
      <c r="C111" s="55">
        <v>45848</v>
      </c>
      <c r="D111" s="55">
        <v>45874</v>
      </c>
      <c r="E111" s="42" t="s">
        <v>140</v>
      </c>
    </row>
    <row r="112" spans="1:5" x14ac:dyDescent="0.2">
      <c r="A112" s="61">
        <v>22097</v>
      </c>
      <c r="B112" s="42" t="s">
        <v>188</v>
      </c>
      <c r="C112" s="55">
        <v>45855</v>
      </c>
      <c r="D112" s="55">
        <v>45888</v>
      </c>
      <c r="E112" s="42" t="s">
        <v>140</v>
      </c>
    </row>
    <row r="113" spans="1:5" x14ac:dyDescent="0.2">
      <c r="A113" s="61">
        <v>22098</v>
      </c>
      <c r="B113" s="42" t="s">
        <v>188</v>
      </c>
      <c r="C113" s="55">
        <v>45876</v>
      </c>
      <c r="D113" s="55">
        <v>45909</v>
      </c>
      <c r="E113" s="42" t="s">
        <v>140</v>
      </c>
    </row>
    <row r="114" spans="1:5" x14ac:dyDescent="0.2">
      <c r="A114" s="61">
        <v>22099</v>
      </c>
      <c r="B114" s="42" t="s">
        <v>188</v>
      </c>
      <c r="C114" s="55">
        <v>45890</v>
      </c>
      <c r="D114" s="55">
        <v>45916</v>
      </c>
      <c r="E114" s="42" t="s">
        <v>140</v>
      </c>
    </row>
    <row r="115" spans="1:5" x14ac:dyDescent="0.2">
      <c r="A115" s="61">
        <v>21613</v>
      </c>
      <c r="B115" s="42" t="s">
        <v>142</v>
      </c>
      <c r="C115" s="41">
        <v>45663</v>
      </c>
      <c r="D115" s="41">
        <v>45668</v>
      </c>
      <c r="E115" s="42" t="s">
        <v>107</v>
      </c>
    </row>
    <row r="116" spans="1:5" x14ac:dyDescent="0.2">
      <c r="A116" s="61">
        <v>21614</v>
      </c>
      <c r="B116" s="42" t="s">
        <v>142</v>
      </c>
      <c r="C116" s="41">
        <v>45677</v>
      </c>
      <c r="D116" s="41">
        <v>45682</v>
      </c>
      <c r="E116" s="42" t="s">
        <v>108</v>
      </c>
    </row>
    <row r="117" spans="1:5" x14ac:dyDescent="0.2">
      <c r="A117" s="61">
        <v>21615</v>
      </c>
      <c r="B117" s="42" t="s">
        <v>142</v>
      </c>
      <c r="C117" s="41">
        <v>45691</v>
      </c>
      <c r="D117" s="41">
        <v>45696</v>
      </c>
      <c r="E117" s="42" t="s">
        <v>107</v>
      </c>
    </row>
    <row r="118" spans="1:5" x14ac:dyDescent="0.2">
      <c r="A118" s="61">
        <v>21616</v>
      </c>
      <c r="B118" s="42" t="s">
        <v>142</v>
      </c>
      <c r="C118" s="41">
        <v>45705</v>
      </c>
      <c r="D118" s="41">
        <v>45710</v>
      </c>
      <c r="E118" s="42" t="s">
        <v>108</v>
      </c>
    </row>
    <row r="119" spans="1:5" x14ac:dyDescent="0.2">
      <c r="A119" s="61">
        <v>21617</v>
      </c>
      <c r="B119" s="42" t="s">
        <v>142</v>
      </c>
      <c r="C119" s="41">
        <v>45719</v>
      </c>
      <c r="D119" s="41">
        <v>45724</v>
      </c>
      <c r="E119" s="42" t="s">
        <v>107</v>
      </c>
    </row>
    <row r="120" spans="1:5" x14ac:dyDescent="0.2">
      <c r="A120" s="56">
        <v>22110</v>
      </c>
      <c r="B120" s="42" t="s">
        <v>142</v>
      </c>
      <c r="C120" s="58">
        <v>45754</v>
      </c>
      <c r="D120" s="58">
        <v>45758</v>
      </c>
      <c r="E120" s="59" t="s">
        <v>107</v>
      </c>
    </row>
    <row r="121" spans="1:5" x14ac:dyDescent="0.2">
      <c r="A121" s="56">
        <v>22111</v>
      </c>
      <c r="B121" s="42" t="s">
        <v>142</v>
      </c>
      <c r="C121" s="58">
        <v>45768</v>
      </c>
      <c r="D121" s="58">
        <v>45772</v>
      </c>
      <c r="E121" s="59" t="s">
        <v>108</v>
      </c>
    </row>
    <row r="122" spans="1:5" x14ac:dyDescent="0.2">
      <c r="A122" s="56">
        <v>22112</v>
      </c>
      <c r="B122" s="42" t="s">
        <v>142</v>
      </c>
      <c r="C122" s="58">
        <v>45789</v>
      </c>
      <c r="D122" s="58">
        <v>45793</v>
      </c>
      <c r="E122" s="59" t="s">
        <v>107</v>
      </c>
    </row>
    <row r="123" spans="1:5" x14ac:dyDescent="0.2">
      <c r="A123" s="56">
        <v>22113</v>
      </c>
      <c r="B123" s="42" t="s">
        <v>142</v>
      </c>
      <c r="C123" s="58">
        <v>45810</v>
      </c>
      <c r="D123" s="58">
        <v>45814</v>
      </c>
      <c r="E123" s="59" t="s">
        <v>108</v>
      </c>
    </row>
    <row r="124" spans="1:5" x14ac:dyDescent="0.2">
      <c r="A124" s="56">
        <v>22114</v>
      </c>
      <c r="B124" s="42" t="s">
        <v>142</v>
      </c>
      <c r="C124" s="58">
        <v>45824</v>
      </c>
      <c r="D124" s="58">
        <v>45828</v>
      </c>
      <c r="E124" s="59" t="s">
        <v>107</v>
      </c>
    </row>
    <row r="125" spans="1:5" x14ac:dyDescent="0.2">
      <c r="A125" s="56">
        <v>22115</v>
      </c>
      <c r="B125" s="42" t="s">
        <v>142</v>
      </c>
      <c r="C125" s="58">
        <v>45838</v>
      </c>
      <c r="D125" s="58">
        <v>45842</v>
      </c>
      <c r="E125" s="59" t="s">
        <v>108</v>
      </c>
    </row>
    <row r="126" spans="1:5" x14ac:dyDescent="0.2">
      <c r="A126" s="56">
        <v>22116</v>
      </c>
      <c r="B126" s="42" t="s">
        <v>142</v>
      </c>
      <c r="C126" s="58">
        <v>45866</v>
      </c>
      <c r="D126" s="58">
        <v>45870</v>
      </c>
      <c r="E126" s="59" t="s">
        <v>107</v>
      </c>
    </row>
    <row r="127" spans="1:5" x14ac:dyDescent="0.2">
      <c r="A127" s="56">
        <v>22117</v>
      </c>
      <c r="B127" s="42" t="s">
        <v>142</v>
      </c>
      <c r="C127" s="58">
        <v>45887</v>
      </c>
      <c r="D127" s="58">
        <v>45891</v>
      </c>
      <c r="E127" s="59" t="s">
        <v>194</v>
      </c>
    </row>
    <row r="128" spans="1:5" x14ac:dyDescent="0.2">
      <c r="A128" s="56">
        <v>22118</v>
      </c>
      <c r="B128" s="42" t="s">
        <v>142</v>
      </c>
      <c r="C128" s="58">
        <v>45908</v>
      </c>
      <c r="D128" s="58">
        <v>45912</v>
      </c>
      <c r="E128" s="59" t="s">
        <v>197</v>
      </c>
    </row>
    <row r="129" spans="1:5" x14ac:dyDescent="0.2">
      <c r="A129" s="61">
        <v>21625</v>
      </c>
      <c r="B129" s="42" t="s">
        <v>143</v>
      </c>
      <c r="C129" s="41">
        <v>45666</v>
      </c>
      <c r="D129" s="41">
        <v>45678</v>
      </c>
      <c r="E129" s="42" t="s">
        <v>140</v>
      </c>
    </row>
    <row r="130" spans="1:5" x14ac:dyDescent="0.2">
      <c r="A130" s="61">
        <v>21626</v>
      </c>
      <c r="B130" s="42" t="s">
        <v>143</v>
      </c>
      <c r="C130" s="41">
        <v>45680</v>
      </c>
      <c r="D130" s="41">
        <v>45692</v>
      </c>
      <c r="E130" s="42" t="s">
        <v>140</v>
      </c>
    </row>
    <row r="131" spans="1:5" x14ac:dyDescent="0.2">
      <c r="A131" s="61">
        <v>21627</v>
      </c>
      <c r="B131" s="42" t="s">
        <v>143</v>
      </c>
      <c r="C131" s="41">
        <v>45694</v>
      </c>
      <c r="D131" s="41">
        <v>45706</v>
      </c>
      <c r="E131" s="42" t="s">
        <v>140</v>
      </c>
    </row>
    <row r="132" spans="1:5" x14ac:dyDescent="0.2">
      <c r="A132" s="61">
        <v>21628</v>
      </c>
      <c r="B132" s="42" t="s">
        <v>143</v>
      </c>
      <c r="C132" s="41">
        <v>45708</v>
      </c>
      <c r="D132" s="41">
        <v>45720</v>
      </c>
      <c r="E132" s="42" t="s">
        <v>140</v>
      </c>
    </row>
    <row r="133" spans="1:5" x14ac:dyDescent="0.2">
      <c r="A133" s="61">
        <v>21629</v>
      </c>
      <c r="B133" s="42" t="s">
        <v>143</v>
      </c>
      <c r="C133" s="41">
        <v>45722</v>
      </c>
      <c r="D133" s="41">
        <v>45734</v>
      </c>
      <c r="E133" s="42" t="s">
        <v>140</v>
      </c>
    </row>
    <row r="134" spans="1:5" x14ac:dyDescent="0.2">
      <c r="A134" s="56">
        <v>22120</v>
      </c>
      <c r="B134" s="42" t="s">
        <v>143</v>
      </c>
      <c r="C134" s="58">
        <v>45750</v>
      </c>
      <c r="D134" s="58">
        <v>45762</v>
      </c>
      <c r="E134" s="42" t="s">
        <v>140</v>
      </c>
    </row>
    <row r="135" spans="1:5" x14ac:dyDescent="0.2">
      <c r="A135" s="56">
        <v>22121</v>
      </c>
      <c r="B135" s="42" t="s">
        <v>143</v>
      </c>
      <c r="C135" s="58">
        <v>45764</v>
      </c>
      <c r="D135" s="58">
        <v>45790</v>
      </c>
      <c r="E135" s="42" t="s">
        <v>140</v>
      </c>
    </row>
    <row r="136" spans="1:5" x14ac:dyDescent="0.2">
      <c r="A136" s="56">
        <v>22122</v>
      </c>
      <c r="B136" s="42" t="s">
        <v>143</v>
      </c>
      <c r="C136" s="58">
        <v>45785</v>
      </c>
      <c r="D136" s="58">
        <v>45797</v>
      </c>
      <c r="E136" s="42" t="s">
        <v>140</v>
      </c>
    </row>
    <row r="137" spans="1:5" x14ac:dyDescent="0.2">
      <c r="A137" s="56">
        <v>22123</v>
      </c>
      <c r="B137" s="42" t="s">
        <v>143</v>
      </c>
      <c r="C137" s="58">
        <v>45799</v>
      </c>
      <c r="D137" s="58">
        <v>45811</v>
      </c>
      <c r="E137" s="42" t="s">
        <v>140</v>
      </c>
    </row>
    <row r="138" spans="1:5" x14ac:dyDescent="0.2">
      <c r="A138" s="56">
        <v>22124</v>
      </c>
      <c r="B138" s="42" t="s">
        <v>143</v>
      </c>
      <c r="C138" s="58">
        <v>45813</v>
      </c>
      <c r="D138" s="58">
        <v>45832</v>
      </c>
      <c r="E138" s="42" t="s">
        <v>140</v>
      </c>
    </row>
    <row r="139" spans="1:5" x14ac:dyDescent="0.2">
      <c r="A139" s="56">
        <v>22125</v>
      </c>
      <c r="B139" s="42" t="s">
        <v>143</v>
      </c>
      <c r="C139" s="58">
        <v>45827</v>
      </c>
      <c r="D139" s="58">
        <v>45839</v>
      </c>
      <c r="E139" s="42" t="s">
        <v>140</v>
      </c>
    </row>
    <row r="140" spans="1:5" x14ac:dyDescent="0.2">
      <c r="A140" s="56">
        <v>22126</v>
      </c>
      <c r="B140" s="42" t="s">
        <v>143</v>
      </c>
      <c r="C140" s="58">
        <v>45841</v>
      </c>
      <c r="D140" s="58">
        <v>45853</v>
      </c>
      <c r="E140" s="42" t="s">
        <v>140</v>
      </c>
    </row>
    <row r="141" spans="1:5" x14ac:dyDescent="0.2">
      <c r="A141" s="56">
        <v>22127</v>
      </c>
      <c r="B141" s="42" t="s">
        <v>143</v>
      </c>
      <c r="C141" s="58">
        <v>45862</v>
      </c>
      <c r="D141" s="58">
        <v>45874</v>
      </c>
      <c r="E141" s="42" t="s">
        <v>140</v>
      </c>
    </row>
    <row r="142" spans="1:5" x14ac:dyDescent="0.2">
      <c r="A142" s="56">
        <v>22128</v>
      </c>
      <c r="B142" s="42" t="s">
        <v>143</v>
      </c>
      <c r="C142" s="58">
        <v>45890</v>
      </c>
      <c r="D142" s="58">
        <v>45902</v>
      </c>
      <c r="E142" s="42" t="s">
        <v>140</v>
      </c>
    </row>
    <row r="143" spans="1:5" x14ac:dyDescent="0.2">
      <c r="A143" s="56">
        <v>22129</v>
      </c>
      <c r="B143" s="42" t="s">
        <v>143</v>
      </c>
      <c r="C143" s="58">
        <v>45904</v>
      </c>
      <c r="D143" s="58">
        <v>45916</v>
      </c>
      <c r="E143" s="42" t="s">
        <v>140</v>
      </c>
    </row>
    <row r="144" spans="1:5" x14ac:dyDescent="0.2">
      <c r="A144" s="61">
        <v>21636</v>
      </c>
      <c r="B144" s="42" t="s">
        <v>189</v>
      </c>
      <c r="C144" s="55">
        <v>45673</v>
      </c>
      <c r="D144" s="55">
        <v>45699</v>
      </c>
      <c r="E144" s="42" t="s">
        <v>140</v>
      </c>
    </row>
    <row r="145" spans="1:5" x14ac:dyDescent="0.2">
      <c r="A145" s="61">
        <v>21637</v>
      </c>
      <c r="B145" s="42" t="s">
        <v>189</v>
      </c>
      <c r="C145" s="55">
        <v>45680</v>
      </c>
      <c r="D145" s="55">
        <v>45706</v>
      </c>
      <c r="E145" s="42" t="s">
        <v>140</v>
      </c>
    </row>
    <row r="146" spans="1:5" x14ac:dyDescent="0.2">
      <c r="A146" s="61">
        <v>21638</v>
      </c>
      <c r="B146" s="42" t="s">
        <v>189</v>
      </c>
      <c r="C146" s="55">
        <v>45694</v>
      </c>
      <c r="D146" s="55">
        <v>45720</v>
      </c>
      <c r="E146" s="42" t="s">
        <v>140</v>
      </c>
    </row>
    <row r="147" spans="1:5" x14ac:dyDescent="0.2">
      <c r="A147" s="61">
        <v>21639</v>
      </c>
      <c r="B147" s="42" t="s">
        <v>189</v>
      </c>
      <c r="C147" s="55">
        <v>45708</v>
      </c>
      <c r="D147" s="55">
        <v>45734</v>
      </c>
      <c r="E147" s="42" t="s">
        <v>140</v>
      </c>
    </row>
    <row r="148" spans="1:5" x14ac:dyDescent="0.2">
      <c r="A148" s="61">
        <v>22130</v>
      </c>
      <c r="B148" s="42" t="s">
        <v>189</v>
      </c>
      <c r="C148" s="41">
        <v>45757</v>
      </c>
      <c r="D148" s="41">
        <v>45790</v>
      </c>
      <c r="E148" s="42" t="s">
        <v>140</v>
      </c>
    </row>
    <row r="149" spans="1:5" x14ac:dyDescent="0.2">
      <c r="A149" s="61">
        <v>22131</v>
      </c>
      <c r="B149" s="42" t="s">
        <v>189</v>
      </c>
      <c r="C149" s="41">
        <v>45764</v>
      </c>
      <c r="D149" s="41">
        <v>45797</v>
      </c>
      <c r="E149" s="42" t="s">
        <v>140</v>
      </c>
    </row>
    <row r="150" spans="1:5" x14ac:dyDescent="0.2">
      <c r="A150" s="61">
        <v>22132</v>
      </c>
      <c r="B150" s="42" t="s">
        <v>189</v>
      </c>
      <c r="C150" s="41">
        <v>45785</v>
      </c>
      <c r="D150" s="41">
        <v>45811</v>
      </c>
      <c r="E150" s="42" t="s">
        <v>140</v>
      </c>
    </row>
    <row r="151" spans="1:5" x14ac:dyDescent="0.2">
      <c r="A151" s="61">
        <v>22133</v>
      </c>
      <c r="B151" s="42" t="s">
        <v>189</v>
      </c>
      <c r="C151" s="41">
        <v>45799</v>
      </c>
      <c r="D151" s="41">
        <v>45825</v>
      </c>
      <c r="E151" s="42" t="s">
        <v>140</v>
      </c>
    </row>
    <row r="152" spans="1:5" x14ac:dyDescent="0.2">
      <c r="A152" s="61">
        <v>22134</v>
      </c>
      <c r="B152" s="42" t="s">
        <v>189</v>
      </c>
      <c r="C152" s="41">
        <v>45813</v>
      </c>
      <c r="D152" s="41">
        <v>45839</v>
      </c>
      <c r="E152" s="42" t="s">
        <v>140</v>
      </c>
    </row>
    <row r="153" spans="1:5" x14ac:dyDescent="0.2">
      <c r="A153" s="61">
        <v>22135</v>
      </c>
      <c r="B153" s="42" t="s">
        <v>189</v>
      </c>
      <c r="C153" s="41">
        <v>45827</v>
      </c>
      <c r="D153" s="41">
        <v>45853</v>
      </c>
      <c r="E153" s="42" t="s">
        <v>140</v>
      </c>
    </row>
    <row r="154" spans="1:5" x14ac:dyDescent="0.2">
      <c r="A154" s="61">
        <v>22136</v>
      </c>
      <c r="B154" s="42" t="s">
        <v>189</v>
      </c>
      <c r="C154" s="41">
        <v>45848</v>
      </c>
      <c r="D154" s="41">
        <v>45874</v>
      </c>
      <c r="E154" s="42" t="s">
        <v>140</v>
      </c>
    </row>
    <row r="155" spans="1:5" x14ac:dyDescent="0.2">
      <c r="A155" s="61">
        <v>22137</v>
      </c>
      <c r="B155" s="42" t="s">
        <v>189</v>
      </c>
      <c r="C155" s="41">
        <v>45855</v>
      </c>
      <c r="D155" s="41">
        <v>45888</v>
      </c>
      <c r="E155" s="42" t="s">
        <v>140</v>
      </c>
    </row>
    <row r="156" spans="1:5" x14ac:dyDescent="0.2">
      <c r="A156" s="61">
        <v>22138</v>
      </c>
      <c r="B156" s="42" t="s">
        <v>189</v>
      </c>
      <c r="C156" s="41">
        <v>45876</v>
      </c>
      <c r="D156" s="41">
        <v>45909</v>
      </c>
      <c r="E156" s="42" t="s">
        <v>140</v>
      </c>
    </row>
    <row r="157" spans="1:5" x14ac:dyDescent="0.2">
      <c r="A157" s="61">
        <v>22139</v>
      </c>
      <c r="B157" s="42" t="s">
        <v>189</v>
      </c>
      <c r="C157" s="41">
        <v>45890</v>
      </c>
      <c r="D157" s="41">
        <v>45916</v>
      </c>
      <c r="E157" s="42" t="s">
        <v>140</v>
      </c>
    </row>
    <row r="158" spans="1:5" x14ac:dyDescent="0.2">
      <c r="A158" s="61">
        <v>21655</v>
      </c>
      <c r="B158" s="42" t="s">
        <v>190</v>
      </c>
      <c r="C158" s="41">
        <v>45666</v>
      </c>
      <c r="D158" s="41">
        <v>45678</v>
      </c>
      <c r="E158" s="42" t="s">
        <v>140</v>
      </c>
    </row>
    <row r="159" spans="1:5" x14ac:dyDescent="0.2">
      <c r="A159" s="61">
        <v>21656</v>
      </c>
      <c r="B159" s="42" t="s">
        <v>190</v>
      </c>
      <c r="C159" s="41">
        <v>45680</v>
      </c>
      <c r="D159" s="41">
        <v>45692</v>
      </c>
      <c r="E159" s="42" t="s">
        <v>140</v>
      </c>
    </row>
    <row r="160" spans="1:5" x14ac:dyDescent="0.2">
      <c r="A160" s="61">
        <v>21657</v>
      </c>
      <c r="B160" s="42" t="s">
        <v>190</v>
      </c>
      <c r="C160" s="41">
        <v>45694</v>
      </c>
      <c r="D160" s="41">
        <v>45706</v>
      </c>
      <c r="E160" s="42" t="s">
        <v>140</v>
      </c>
    </row>
    <row r="161" spans="1:5" x14ac:dyDescent="0.2">
      <c r="A161" s="61">
        <v>21658</v>
      </c>
      <c r="B161" s="42" t="s">
        <v>190</v>
      </c>
      <c r="C161" s="41">
        <v>45708</v>
      </c>
      <c r="D161" s="41">
        <v>45720</v>
      </c>
      <c r="E161" s="42" t="s">
        <v>140</v>
      </c>
    </row>
    <row r="162" spans="1:5" x14ac:dyDescent="0.2">
      <c r="A162" s="61">
        <v>21659</v>
      </c>
      <c r="B162" s="42" t="s">
        <v>190</v>
      </c>
      <c r="C162" s="41">
        <v>45722</v>
      </c>
      <c r="D162" s="41">
        <v>45734</v>
      </c>
      <c r="E162" s="42" t="s">
        <v>140</v>
      </c>
    </row>
    <row r="163" spans="1:5" x14ac:dyDescent="0.2">
      <c r="A163" s="56">
        <v>22150</v>
      </c>
      <c r="B163" s="42" t="s">
        <v>190</v>
      </c>
      <c r="C163" s="41">
        <v>45750</v>
      </c>
      <c r="D163" s="41">
        <v>45762</v>
      </c>
      <c r="E163" s="42" t="s">
        <v>140</v>
      </c>
    </row>
    <row r="164" spans="1:5" x14ac:dyDescent="0.2">
      <c r="A164" s="56">
        <v>22151</v>
      </c>
      <c r="B164" s="42" t="s">
        <v>190</v>
      </c>
      <c r="C164" s="41">
        <v>45764</v>
      </c>
      <c r="D164" s="41">
        <v>45790</v>
      </c>
      <c r="E164" s="42" t="s">
        <v>140</v>
      </c>
    </row>
    <row r="165" spans="1:5" x14ac:dyDescent="0.2">
      <c r="A165" s="56">
        <v>22152</v>
      </c>
      <c r="B165" s="42" t="s">
        <v>190</v>
      </c>
      <c r="C165" s="41">
        <v>45785</v>
      </c>
      <c r="D165" s="41">
        <v>45797</v>
      </c>
      <c r="E165" s="42" t="s">
        <v>140</v>
      </c>
    </row>
    <row r="166" spans="1:5" x14ac:dyDescent="0.2">
      <c r="A166" s="56">
        <v>22153</v>
      </c>
      <c r="B166" s="42" t="s">
        <v>190</v>
      </c>
      <c r="C166" s="41">
        <v>45799</v>
      </c>
      <c r="D166" s="41">
        <v>45811</v>
      </c>
      <c r="E166" s="42" t="s">
        <v>140</v>
      </c>
    </row>
    <row r="167" spans="1:5" x14ac:dyDescent="0.2">
      <c r="A167" s="56">
        <v>22154</v>
      </c>
      <c r="B167" s="42" t="s">
        <v>190</v>
      </c>
      <c r="C167" s="41">
        <v>45813</v>
      </c>
      <c r="D167" s="41">
        <v>45832</v>
      </c>
      <c r="E167" s="42" t="s">
        <v>140</v>
      </c>
    </row>
    <row r="168" spans="1:5" x14ac:dyDescent="0.2">
      <c r="A168" s="56">
        <v>22155</v>
      </c>
      <c r="B168" s="42" t="s">
        <v>190</v>
      </c>
      <c r="C168" s="41">
        <v>45827</v>
      </c>
      <c r="D168" s="41">
        <v>45839</v>
      </c>
      <c r="E168" s="42" t="s">
        <v>140</v>
      </c>
    </row>
    <row r="169" spans="1:5" x14ac:dyDescent="0.2">
      <c r="A169" s="56">
        <v>22156</v>
      </c>
      <c r="B169" s="42" t="s">
        <v>190</v>
      </c>
      <c r="C169" s="41">
        <v>45841</v>
      </c>
      <c r="D169" s="41">
        <v>45853</v>
      </c>
      <c r="E169" s="42" t="s">
        <v>140</v>
      </c>
    </row>
    <row r="170" spans="1:5" x14ac:dyDescent="0.2">
      <c r="A170" s="56">
        <v>22157</v>
      </c>
      <c r="B170" s="42" t="s">
        <v>190</v>
      </c>
      <c r="C170" s="41">
        <v>45862</v>
      </c>
      <c r="D170" s="41">
        <v>45874</v>
      </c>
      <c r="E170" s="42" t="s">
        <v>140</v>
      </c>
    </row>
    <row r="171" spans="1:5" x14ac:dyDescent="0.2">
      <c r="A171" s="56">
        <v>22158</v>
      </c>
      <c r="B171" s="42" t="s">
        <v>190</v>
      </c>
      <c r="C171" s="41">
        <v>45890</v>
      </c>
      <c r="D171" s="41">
        <v>45902</v>
      </c>
      <c r="E171" s="42" t="s">
        <v>140</v>
      </c>
    </row>
    <row r="172" spans="1:5" x14ac:dyDescent="0.2">
      <c r="A172" s="56">
        <v>22159</v>
      </c>
      <c r="B172" s="42" t="s">
        <v>190</v>
      </c>
      <c r="C172" s="41">
        <v>45904</v>
      </c>
      <c r="D172" s="41">
        <v>45916</v>
      </c>
      <c r="E172" s="42" t="s">
        <v>140</v>
      </c>
    </row>
    <row r="173" spans="1:5" x14ac:dyDescent="0.2">
      <c r="A173" s="61">
        <v>21665</v>
      </c>
      <c r="B173" s="42" t="s">
        <v>144</v>
      </c>
      <c r="C173" s="41">
        <v>45666</v>
      </c>
      <c r="D173" s="41">
        <v>45678</v>
      </c>
      <c r="E173" s="42" t="s">
        <v>140</v>
      </c>
    </row>
    <row r="174" spans="1:5" x14ac:dyDescent="0.2">
      <c r="A174" s="61">
        <v>21666</v>
      </c>
      <c r="B174" s="42" t="s">
        <v>144</v>
      </c>
      <c r="C174" s="41">
        <v>45680</v>
      </c>
      <c r="D174" s="41">
        <v>45692</v>
      </c>
      <c r="E174" s="42" t="s">
        <v>140</v>
      </c>
    </row>
    <row r="175" spans="1:5" x14ac:dyDescent="0.2">
      <c r="A175" s="61">
        <v>21667</v>
      </c>
      <c r="B175" s="42" t="s">
        <v>144</v>
      </c>
      <c r="C175" s="41">
        <v>45694</v>
      </c>
      <c r="D175" s="41">
        <v>45706</v>
      </c>
      <c r="E175" s="42" t="s">
        <v>140</v>
      </c>
    </row>
    <row r="176" spans="1:5" x14ac:dyDescent="0.2">
      <c r="A176" s="61">
        <v>21668</v>
      </c>
      <c r="B176" s="42" t="s">
        <v>144</v>
      </c>
      <c r="C176" s="41">
        <v>45708</v>
      </c>
      <c r="D176" s="41">
        <v>45720</v>
      </c>
      <c r="E176" s="42" t="s">
        <v>140</v>
      </c>
    </row>
    <row r="177" spans="1:5" x14ac:dyDescent="0.2">
      <c r="A177" s="61">
        <v>21669</v>
      </c>
      <c r="B177" s="42" t="s">
        <v>144</v>
      </c>
      <c r="C177" s="41">
        <v>45722</v>
      </c>
      <c r="D177" s="41">
        <v>45734</v>
      </c>
      <c r="E177" s="42" t="s">
        <v>140</v>
      </c>
    </row>
    <row r="178" spans="1:5" x14ac:dyDescent="0.2">
      <c r="A178" s="56">
        <v>22160</v>
      </c>
      <c r="B178" s="42" t="s">
        <v>144</v>
      </c>
      <c r="C178" s="58">
        <v>45750</v>
      </c>
      <c r="D178" s="58">
        <v>45762</v>
      </c>
      <c r="E178" s="42" t="s">
        <v>140</v>
      </c>
    </row>
    <row r="179" spans="1:5" x14ac:dyDescent="0.2">
      <c r="A179" s="56">
        <v>22161</v>
      </c>
      <c r="B179" s="42" t="s">
        <v>144</v>
      </c>
      <c r="C179" s="58">
        <v>45764</v>
      </c>
      <c r="D179" s="58">
        <v>45790</v>
      </c>
      <c r="E179" s="42" t="s">
        <v>140</v>
      </c>
    </row>
    <row r="180" spans="1:5" x14ac:dyDescent="0.2">
      <c r="A180" s="56">
        <v>22162</v>
      </c>
      <c r="B180" s="42" t="s">
        <v>144</v>
      </c>
      <c r="C180" s="58">
        <v>45785</v>
      </c>
      <c r="D180" s="58">
        <v>45797</v>
      </c>
      <c r="E180" s="42" t="s">
        <v>140</v>
      </c>
    </row>
    <row r="181" spans="1:5" x14ac:dyDescent="0.2">
      <c r="A181" s="56">
        <v>22163</v>
      </c>
      <c r="B181" s="42" t="s">
        <v>144</v>
      </c>
      <c r="C181" s="58">
        <v>45799</v>
      </c>
      <c r="D181" s="58">
        <v>45811</v>
      </c>
      <c r="E181" s="42" t="s">
        <v>140</v>
      </c>
    </row>
    <row r="182" spans="1:5" x14ac:dyDescent="0.2">
      <c r="A182" s="56">
        <v>22164</v>
      </c>
      <c r="B182" s="42" t="s">
        <v>144</v>
      </c>
      <c r="C182" s="58">
        <v>45813</v>
      </c>
      <c r="D182" s="58">
        <v>45832</v>
      </c>
      <c r="E182" s="42" t="s">
        <v>140</v>
      </c>
    </row>
    <row r="183" spans="1:5" x14ac:dyDescent="0.2">
      <c r="A183" s="56">
        <v>22165</v>
      </c>
      <c r="B183" s="42" t="s">
        <v>144</v>
      </c>
      <c r="C183" s="58">
        <v>45827</v>
      </c>
      <c r="D183" s="58">
        <v>45839</v>
      </c>
      <c r="E183" s="42" t="s">
        <v>140</v>
      </c>
    </row>
    <row r="184" spans="1:5" x14ac:dyDescent="0.2">
      <c r="A184" s="56">
        <v>22166</v>
      </c>
      <c r="B184" s="42" t="s">
        <v>144</v>
      </c>
      <c r="C184" s="58">
        <v>45841</v>
      </c>
      <c r="D184" s="58">
        <v>45853</v>
      </c>
      <c r="E184" s="42" t="s">
        <v>140</v>
      </c>
    </row>
    <row r="185" spans="1:5" x14ac:dyDescent="0.2">
      <c r="A185" s="56">
        <v>22167</v>
      </c>
      <c r="B185" s="42" t="s">
        <v>144</v>
      </c>
      <c r="C185" s="58">
        <v>45862</v>
      </c>
      <c r="D185" s="58">
        <v>45874</v>
      </c>
      <c r="E185" s="42" t="s">
        <v>140</v>
      </c>
    </row>
    <row r="186" spans="1:5" x14ac:dyDescent="0.2">
      <c r="A186" s="56">
        <v>22168</v>
      </c>
      <c r="B186" s="42" t="s">
        <v>144</v>
      </c>
      <c r="C186" s="58">
        <v>45890</v>
      </c>
      <c r="D186" s="58">
        <v>45902</v>
      </c>
      <c r="E186" s="42" t="s">
        <v>140</v>
      </c>
    </row>
    <row r="187" spans="1:5" x14ac:dyDescent="0.2">
      <c r="A187" s="56">
        <v>22169</v>
      </c>
      <c r="B187" s="42" t="s">
        <v>144</v>
      </c>
      <c r="C187" s="58">
        <v>45904</v>
      </c>
      <c r="D187" s="58">
        <v>45916</v>
      </c>
      <c r="E187" s="42" t="s">
        <v>140</v>
      </c>
    </row>
    <row r="188" spans="1:5" x14ac:dyDescent="0.2">
      <c r="A188" s="61">
        <v>21685</v>
      </c>
      <c r="B188" s="42" t="s">
        <v>145</v>
      </c>
      <c r="C188" s="41">
        <v>45666</v>
      </c>
      <c r="D188" s="41">
        <v>45678</v>
      </c>
      <c r="E188" s="42" t="s">
        <v>140</v>
      </c>
    </row>
    <row r="189" spans="1:5" x14ac:dyDescent="0.2">
      <c r="A189" s="61">
        <v>21686</v>
      </c>
      <c r="B189" s="42" t="s">
        <v>145</v>
      </c>
      <c r="C189" s="41">
        <v>45680</v>
      </c>
      <c r="D189" s="41">
        <v>45692</v>
      </c>
      <c r="E189" s="42" t="s">
        <v>140</v>
      </c>
    </row>
    <row r="190" spans="1:5" x14ac:dyDescent="0.2">
      <c r="A190" s="61">
        <v>21687</v>
      </c>
      <c r="B190" s="42" t="s">
        <v>145</v>
      </c>
      <c r="C190" s="41">
        <v>45694</v>
      </c>
      <c r="D190" s="41">
        <v>45706</v>
      </c>
      <c r="E190" s="42" t="s">
        <v>140</v>
      </c>
    </row>
    <row r="191" spans="1:5" x14ac:dyDescent="0.2">
      <c r="A191" s="61">
        <v>21688</v>
      </c>
      <c r="B191" s="42" t="s">
        <v>145</v>
      </c>
      <c r="C191" s="41">
        <v>45708</v>
      </c>
      <c r="D191" s="41">
        <v>45720</v>
      </c>
      <c r="E191" s="42" t="s">
        <v>140</v>
      </c>
    </row>
    <row r="192" spans="1:5" x14ac:dyDescent="0.2">
      <c r="A192" s="61">
        <v>21689</v>
      </c>
      <c r="B192" s="42" t="s">
        <v>145</v>
      </c>
      <c r="C192" s="41">
        <v>45722</v>
      </c>
      <c r="D192" s="41">
        <v>45734</v>
      </c>
      <c r="E192" s="42" t="s">
        <v>140</v>
      </c>
    </row>
    <row r="193" spans="1:5" x14ac:dyDescent="0.2">
      <c r="A193" s="56">
        <v>22180</v>
      </c>
      <c r="B193" s="42" t="s">
        <v>145</v>
      </c>
      <c r="C193" s="58">
        <v>45750</v>
      </c>
      <c r="D193" s="58">
        <v>45762</v>
      </c>
      <c r="E193" s="42" t="s">
        <v>140</v>
      </c>
    </row>
    <row r="194" spans="1:5" x14ac:dyDescent="0.2">
      <c r="A194" s="56">
        <v>22181</v>
      </c>
      <c r="B194" s="42" t="s">
        <v>145</v>
      </c>
      <c r="C194" s="58">
        <v>45764</v>
      </c>
      <c r="D194" s="58">
        <v>45790</v>
      </c>
      <c r="E194" s="42" t="s">
        <v>140</v>
      </c>
    </row>
    <row r="195" spans="1:5" x14ac:dyDescent="0.2">
      <c r="A195" s="56">
        <v>22182</v>
      </c>
      <c r="B195" s="42" t="s">
        <v>145</v>
      </c>
      <c r="C195" s="58">
        <v>45785</v>
      </c>
      <c r="D195" s="58">
        <v>45797</v>
      </c>
      <c r="E195" s="42" t="s">
        <v>140</v>
      </c>
    </row>
    <row r="196" spans="1:5" x14ac:dyDescent="0.2">
      <c r="A196" s="56">
        <v>22183</v>
      </c>
      <c r="B196" s="42" t="s">
        <v>145</v>
      </c>
      <c r="C196" s="58">
        <v>45799</v>
      </c>
      <c r="D196" s="58">
        <v>45811</v>
      </c>
      <c r="E196" s="42" t="s">
        <v>140</v>
      </c>
    </row>
    <row r="197" spans="1:5" x14ac:dyDescent="0.2">
      <c r="A197" s="56">
        <v>22184</v>
      </c>
      <c r="B197" s="42" t="s">
        <v>145</v>
      </c>
      <c r="C197" s="58">
        <v>45813</v>
      </c>
      <c r="D197" s="58">
        <v>45832</v>
      </c>
      <c r="E197" s="42" t="s">
        <v>140</v>
      </c>
    </row>
    <row r="198" spans="1:5" x14ac:dyDescent="0.2">
      <c r="A198" s="56">
        <v>22185</v>
      </c>
      <c r="B198" s="42" t="s">
        <v>145</v>
      </c>
      <c r="C198" s="58">
        <v>45827</v>
      </c>
      <c r="D198" s="58">
        <v>45839</v>
      </c>
      <c r="E198" s="42" t="s">
        <v>140</v>
      </c>
    </row>
    <row r="199" spans="1:5" x14ac:dyDescent="0.2">
      <c r="A199" s="56">
        <v>22186</v>
      </c>
      <c r="B199" s="42" t="s">
        <v>145</v>
      </c>
      <c r="C199" s="58">
        <v>45841</v>
      </c>
      <c r="D199" s="58">
        <v>45853</v>
      </c>
      <c r="E199" s="42" t="s">
        <v>140</v>
      </c>
    </row>
    <row r="200" spans="1:5" x14ac:dyDescent="0.2">
      <c r="A200" s="56">
        <v>22187</v>
      </c>
      <c r="B200" s="42" t="s">
        <v>145</v>
      </c>
      <c r="C200" s="58">
        <v>45862</v>
      </c>
      <c r="D200" s="58">
        <v>45874</v>
      </c>
      <c r="E200" s="42" t="s">
        <v>140</v>
      </c>
    </row>
    <row r="201" spans="1:5" x14ac:dyDescent="0.2">
      <c r="A201" s="56">
        <v>22188</v>
      </c>
      <c r="B201" s="42" t="s">
        <v>145</v>
      </c>
      <c r="C201" s="58">
        <v>45890</v>
      </c>
      <c r="D201" s="58">
        <v>45902</v>
      </c>
      <c r="E201" s="42" t="s">
        <v>140</v>
      </c>
    </row>
    <row r="202" spans="1:5" x14ac:dyDescent="0.2">
      <c r="A202" s="56">
        <v>22189</v>
      </c>
      <c r="B202" s="42" t="s">
        <v>145</v>
      </c>
      <c r="C202" s="58">
        <v>45904</v>
      </c>
      <c r="D202" s="58">
        <v>45916</v>
      </c>
      <c r="E202" s="42" t="s">
        <v>140</v>
      </c>
    </row>
    <row r="203" spans="1:5" x14ac:dyDescent="0.2">
      <c r="A203" s="61">
        <v>21705</v>
      </c>
      <c r="B203" s="42" t="s">
        <v>146</v>
      </c>
      <c r="C203" s="41">
        <v>45666</v>
      </c>
      <c r="D203" s="41">
        <v>45678</v>
      </c>
      <c r="E203" s="42" t="s">
        <v>140</v>
      </c>
    </row>
    <row r="204" spans="1:5" x14ac:dyDescent="0.2">
      <c r="A204" s="61">
        <v>21706</v>
      </c>
      <c r="B204" s="42" t="s">
        <v>146</v>
      </c>
      <c r="C204" s="41">
        <v>45680</v>
      </c>
      <c r="D204" s="41">
        <v>45692</v>
      </c>
      <c r="E204" s="42" t="s">
        <v>140</v>
      </c>
    </row>
    <row r="205" spans="1:5" x14ac:dyDescent="0.2">
      <c r="A205" s="61">
        <v>21707</v>
      </c>
      <c r="B205" s="42" t="s">
        <v>146</v>
      </c>
      <c r="C205" s="41">
        <v>45694</v>
      </c>
      <c r="D205" s="41">
        <v>45706</v>
      </c>
      <c r="E205" s="42" t="s">
        <v>140</v>
      </c>
    </row>
    <row r="206" spans="1:5" x14ac:dyDescent="0.2">
      <c r="A206" s="61">
        <v>21708</v>
      </c>
      <c r="B206" s="42" t="s">
        <v>146</v>
      </c>
      <c r="C206" s="41">
        <v>45708</v>
      </c>
      <c r="D206" s="41">
        <v>45720</v>
      </c>
      <c r="E206" s="42" t="s">
        <v>140</v>
      </c>
    </row>
    <row r="207" spans="1:5" x14ac:dyDescent="0.2">
      <c r="A207" s="61">
        <v>21709</v>
      </c>
      <c r="B207" s="42" t="s">
        <v>146</v>
      </c>
      <c r="C207" s="41">
        <v>45722</v>
      </c>
      <c r="D207" s="41">
        <v>45734</v>
      </c>
      <c r="E207" s="42" t="s">
        <v>140</v>
      </c>
    </row>
    <row r="208" spans="1:5" x14ac:dyDescent="0.2">
      <c r="A208" s="56">
        <v>22200</v>
      </c>
      <c r="B208" s="42" t="s">
        <v>146</v>
      </c>
      <c r="C208" s="57">
        <v>45750</v>
      </c>
      <c r="D208" s="57">
        <v>45762</v>
      </c>
      <c r="E208" s="42" t="s">
        <v>140</v>
      </c>
    </row>
    <row r="209" spans="1:5" x14ac:dyDescent="0.2">
      <c r="A209" s="56">
        <v>22201</v>
      </c>
      <c r="B209" s="42" t="s">
        <v>146</v>
      </c>
      <c r="C209" s="57">
        <v>45764</v>
      </c>
      <c r="D209" s="57">
        <v>45790</v>
      </c>
      <c r="E209" s="42" t="s">
        <v>140</v>
      </c>
    </row>
    <row r="210" spans="1:5" x14ac:dyDescent="0.2">
      <c r="A210" s="56">
        <v>22202</v>
      </c>
      <c r="B210" s="42" t="s">
        <v>146</v>
      </c>
      <c r="C210" s="57">
        <v>45785</v>
      </c>
      <c r="D210" s="57">
        <v>45797</v>
      </c>
      <c r="E210" s="42" t="s">
        <v>140</v>
      </c>
    </row>
    <row r="211" spans="1:5" x14ac:dyDescent="0.2">
      <c r="A211" s="56">
        <v>22203</v>
      </c>
      <c r="B211" s="42" t="s">
        <v>146</v>
      </c>
      <c r="C211" s="57">
        <v>45799</v>
      </c>
      <c r="D211" s="57">
        <v>45811</v>
      </c>
      <c r="E211" s="42" t="s">
        <v>140</v>
      </c>
    </row>
    <row r="212" spans="1:5" x14ac:dyDescent="0.2">
      <c r="A212" s="56">
        <v>22204</v>
      </c>
      <c r="B212" s="42" t="s">
        <v>146</v>
      </c>
      <c r="C212" s="57">
        <v>45813</v>
      </c>
      <c r="D212" s="57">
        <v>45832</v>
      </c>
      <c r="E212" s="42" t="s">
        <v>140</v>
      </c>
    </row>
    <row r="213" spans="1:5" x14ac:dyDescent="0.2">
      <c r="A213" s="56">
        <v>22205</v>
      </c>
      <c r="B213" s="42" t="s">
        <v>146</v>
      </c>
      <c r="C213" s="57">
        <v>45827</v>
      </c>
      <c r="D213" s="57">
        <v>45839</v>
      </c>
      <c r="E213" s="42" t="s">
        <v>140</v>
      </c>
    </row>
    <row r="214" spans="1:5" x14ac:dyDescent="0.2">
      <c r="A214" s="56">
        <v>22206</v>
      </c>
      <c r="B214" s="42" t="s">
        <v>146</v>
      </c>
      <c r="C214" s="57">
        <v>45841</v>
      </c>
      <c r="D214" s="57">
        <v>45853</v>
      </c>
      <c r="E214" s="42" t="s">
        <v>140</v>
      </c>
    </row>
    <row r="215" spans="1:5" x14ac:dyDescent="0.2">
      <c r="A215" s="56">
        <v>22207</v>
      </c>
      <c r="B215" s="42" t="s">
        <v>146</v>
      </c>
      <c r="C215" s="57">
        <v>45862</v>
      </c>
      <c r="D215" s="57">
        <v>45874</v>
      </c>
      <c r="E215" s="42" t="s">
        <v>140</v>
      </c>
    </row>
    <row r="216" spans="1:5" x14ac:dyDescent="0.2">
      <c r="A216" s="56">
        <v>22208</v>
      </c>
      <c r="B216" s="42" t="s">
        <v>146</v>
      </c>
      <c r="C216" s="57">
        <v>45890</v>
      </c>
      <c r="D216" s="57">
        <v>45902</v>
      </c>
      <c r="E216" s="42" t="s">
        <v>140</v>
      </c>
    </row>
    <row r="217" spans="1:5" x14ac:dyDescent="0.2">
      <c r="A217" s="56">
        <v>22209</v>
      </c>
      <c r="B217" s="42" t="s">
        <v>146</v>
      </c>
      <c r="C217" s="57">
        <v>45904</v>
      </c>
      <c r="D217" s="57">
        <v>45916</v>
      </c>
      <c r="E217" s="42" t="s">
        <v>140</v>
      </c>
    </row>
    <row r="218" spans="1:5" x14ac:dyDescent="0.2">
      <c r="A218" s="61">
        <v>21746</v>
      </c>
      <c r="B218" s="42" t="s">
        <v>165</v>
      </c>
      <c r="C218" s="41">
        <v>45673</v>
      </c>
      <c r="D218" s="41">
        <v>45699</v>
      </c>
      <c r="E218" s="42" t="s">
        <v>140</v>
      </c>
    </row>
    <row r="219" spans="1:5" x14ac:dyDescent="0.2">
      <c r="A219" s="61">
        <v>21747</v>
      </c>
      <c r="B219" s="42" t="s">
        <v>165</v>
      </c>
      <c r="C219" s="41">
        <v>45680</v>
      </c>
      <c r="D219" s="41">
        <v>45706</v>
      </c>
      <c r="E219" s="42" t="s">
        <v>140</v>
      </c>
    </row>
    <row r="220" spans="1:5" x14ac:dyDescent="0.2">
      <c r="A220" s="61">
        <v>21748</v>
      </c>
      <c r="B220" s="42" t="s">
        <v>165</v>
      </c>
      <c r="C220" s="41">
        <v>45694</v>
      </c>
      <c r="D220" s="41">
        <v>45720</v>
      </c>
      <c r="E220" s="42" t="s">
        <v>140</v>
      </c>
    </row>
    <row r="221" spans="1:5" x14ac:dyDescent="0.2">
      <c r="A221" s="61">
        <v>21749</v>
      </c>
      <c r="B221" s="42" t="s">
        <v>165</v>
      </c>
      <c r="C221" s="41">
        <v>45708</v>
      </c>
      <c r="D221" s="41">
        <v>45734</v>
      </c>
      <c r="E221" s="42" t="s">
        <v>140</v>
      </c>
    </row>
    <row r="222" spans="1:5" x14ac:dyDescent="0.2">
      <c r="A222" s="61">
        <v>22240</v>
      </c>
      <c r="B222" s="42" t="s">
        <v>165</v>
      </c>
      <c r="C222" s="41">
        <v>45757</v>
      </c>
      <c r="D222" s="41">
        <v>45790</v>
      </c>
      <c r="E222" s="42" t="s">
        <v>140</v>
      </c>
    </row>
    <row r="223" spans="1:5" x14ac:dyDescent="0.2">
      <c r="A223" s="61">
        <v>22241</v>
      </c>
      <c r="B223" s="42" t="s">
        <v>165</v>
      </c>
      <c r="C223" s="41">
        <v>45764</v>
      </c>
      <c r="D223" s="41">
        <v>45797</v>
      </c>
      <c r="E223" s="42" t="s">
        <v>140</v>
      </c>
    </row>
    <row r="224" spans="1:5" x14ac:dyDescent="0.2">
      <c r="A224" s="61">
        <v>22242</v>
      </c>
      <c r="B224" s="42" t="s">
        <v>165</v>
      </c>
      <c r="C224" s="41">
        <v>45785</v>
      </c>
      <c r="D224" s="41">
        <v>45811</v>
      </c>
      <c r="E224" s="42" t="s">
        <v>140</v>
      </c>
    </row>
    <row r="225" spans="1:5" x14ac:dyDescent="0.2">
      <c r="A225" s="61">
        <v>22243</v>
      </c>
      <c r="B225" s="42" t="s">
        <v>165</v>
      </c>
      <c r="C225" s="41">
        <v>45799</v>
      </c>
      <c r="D225" s="41">
        <v>45825</v>
      </c>
      <c r="E225" s="42" t="s">
        <v>140</v>
      </c>
    </row>
    <row r="226" spans="1:5" x14ac:dyDescent="0.2">
      <c r="A226" s="61">
        <v>22244</v>
      </c>
      <c r="B226" s="42" t="s">
        <v>165</v>
      </c>
      <c r="C226" s="41">
        <v>45813</v>
      </c>
      <c r="D226" s="41">
        <v>45839</v>
      </c>
      <c r="E226" s="42" t="s">
        <v>140</v>
      </c>
    </row>
    <row r="227" spans="1:5" x14ac:dyDescent="0.2">
      <c r="A227" s="61">
        <v>22245</v>
      </c>
      <c r="B227" s="42" t="s">
        <v>165</v>
      </c>
      <c r="C227" s="41">
        <v>45827</v>
      </c>
      <c r="D227" s="41">
        <v>45853</v>
      </c>
      <c r="E227" s="42" t="s">
        <v>140</v>
      </c>
    </row>
    <row r="228" spans="1:5" x14ac:dyDescent="0.2">
      <c r="A228" s="61">
        <v>22246</v>
      </c>
      <c r="B228" s="42" t="s">
        <v>165</v>
      </c>
      <c r="C228" s="41">
        <v>45848</v>
      </c>
      <c r="D228" s="41">
        <v>45874</v>
      </c>
      <c r="E228" s="42" t="s">
        <v>140</v>
      </c>
    </row>
    <row r="229" spans="1:5" x14ac:dyDescent="0.2">
      <c r="A229" s="61">
        <v>22247</v>
      </c>
      <c r="B229" s="42" t="s">
        <v>165</v>
      </c>
      <c r="C229" s="41">
        <v>45855</v>
      </c>
      <c r="D229" s="41">
        <v>45888</v>
      </c>
      <c r="E229" s="42" t="s">
        <v>140</v>
      </c>
    </row>
    <row r="230" spans="1:5" x14ac:dyDescent="0.2">
      <c r="A230" s="61">
        <v>22248</v>
      </c>
      <c r="B230" s="42" t="s">
        <v>165</v>
      </c>
      <c r="C230" s="41">
        <v>45876</v>
      </c>
      <c r="D230" s="41">
        <v>45909</v>
      </c>
      <c r="E230" s="42" t="s">
        <v>140</v>
      </c>
    </row>
    <row r="231" spans="1:5" x14ac:dyDescent="0.2">
      <c r="A231" s="61">
        <v>22249</v>
      </c>
      <c r="B231" s="42" t="s">
        <v>165</v>
      </c>
      <c r="C231" s="41">
        <v>45890</v>
      </c>
      <c r="D231" s="41">
        <v>45916</v>
      </c>
      <c r="E231" s="42" t="s">
        <v>140</v>
      </c>
    </row>
    <row r="232" spans="1:5" x14ac:dyDescent="0.2">
      <c r="A232" s="61">
        <v>21753</v>
      </c>
      <c r="B232" s="42" t="s">
        <v>185</v>
      </c>
      <c r="C232" s="41">
        <v>45673</v>
      </c>
      <c r="D232" s="41">
        <v>45699</v>
      </c>
      <c r="E232" s="42" t="s">
        <v>140</v>
      </c>
    </row>
    <row r="233" spans="1:5" x14ac:dyDescent="0.2">
      <c r="A233" s="61">
        <v>21754</v>
      </c>
      <c r="B233" s="42" t="s">
        <v>185</v>
      </c>
      <c r="C233" s="41">
        <v>45680</v>
      </c>
      <c r="D233" s="41">
        <v>45706</v>
      </c>
      <c r="E233" s="42" t="s">
        <v>140</v>
      </c>
    </row>
    <row r="234" spans="1:5" x14ac:dyDescent="0.2">
      <c r="A234" s="61">
        <v>21755</v>
      </c>
      <c r="B234" s="42" t="s">
        <v>185</v>
      </c>
      <c r="C234" s="41">
        <v>45694</v>
      </c>
      <c r="D234" s="41">
        <v>45720</v>
      </c>
      <c r="E234" s="42" t="s">
        <v>140</v>
      </c>
    </row>
    <row r="235" spans="1:5" x14ac:dyDescent="0.2">
      <c r="A235" s="61">
        <v>21756</v>
      </c>
      <c r="B235" s="42" t="s">
        <v>185</v>
      </c>
      <c r="C235" s="41">
        <v>45708</v>
      </c>
      <c r="D235" s="41">
        <v>45734</v>
      </c>
      <c r="E235" s="42" t="s">
        <v>140</v>
      </c>
    </row>
    <row r="236" spans="1:5" x14ac:dyDescent="0.2">
      <c r="A236" s="56">
        <v>22250</v>
      </c>
      <c r="B236" s="42" t="s">
        <v>185</v>
      </c>
      <c r="C236" s="64">
        <v>45757</v>
      </c>
      <c r="D236" s="64">
        <v>45790</v>
      </c>
      <c r="E236" s="42" t="s">
        <v>140</v>
      </c>
    </row>
    <row r="237" spans="1:5" x14ac:dyDescent="0.2">
      <c r="A237" s="56">
        <v>22251</v>
      </c>
      <c r="B237" s="42" t="s">
        <v>185</v>
      </c>
      <c r="C237" s="64">
        <v>45764</v>
      </c>
      <c r="D237" s="64">
        <v>45797</v>
      </c>
      <c r="E237" s="42" t="s">
        <v>140</v>
      </c>
    </row>
    <row r="238" spans="1:5" x14ac:dyDescent="0.2">
      <c r="A238" s="56">
        <v>22252</v>
      </c>
      <c r="B238" s="42" t="s">
        <v>185</v>
      </c>
      <c r="C238" s="64">
        <v>45785</v>
      </c>
      <c r="D238" s="64">
        <v>45811</v>
      </c>
      <c r="E238" s="42" t="s">
        <v>140</v>
      </c>
    </row>
    <row r="239" spans="1:5" x14ac:dyDescent="0.2">
      <c r="A239" s="56">
        <v>22253</v>
      </c>
      <c r="B239" s="42" t="s">
        <v>185</v>
      </c>
      <c r="C239" s="64">
        <v>45799</v>
      </c>
      <c r="D239" s="64">
        <v>45825</v>
      </c>
      <c r="E239" s="42" t="s">
        <v>140</v>
      </c>
    </row>
    <row r="240" spans="1:5" x14ac:dyDescent="0.2">
      <c r="A240" s="56">
        <v>22254</v>
      </c>
      <c r="B240" s="42" t="s">
        <v>185</v>
      </c>
      <c r="C240" s="64">
        <v>45813</v>
      </c>
      <c r="D240" s="64">
        <v>45839</v>
      </c>
      <c r="E240" s="42" t="s">
        <v>140</v>
      </c>
    </row>
    <row r="241" spans="1:5" x14ac:dyDescent="0.2">
      <c r="A241" s="56">
        <v>22255</v>
      </c>
      <c r="B241" s="42" t="s">
        <v>185</v>
      </c>
      <c r="C241" s="64">
        <v>45827</v>
      </c>
      <c r="D241" s="64">
        <v>45853</v>
      </c>
      <c r="E241" s="42" t="s">
        <v>140</v>
      </c>
    </row>
    <row r="242" spans="1:5" x14ac:dyDescent="0.2">
      <c r="A242" s="56">
        <v>22256</v>
      </c>
      <c r="B242" s="42" t="s">
        <v>185</v>
      </c>
      <c r="C242" s="64">
        <v>45848</v>
      </c>
      <c r="D242" s="64">
        <v>45874</v>
      </c>
      <c r="E242" s="42" t="s">
        <v>140</v>
      </c>
    </row>
    <row r="243" spans="1:5" x14ac:dyDescent="0.2">
      <c r="A243" s="56">
        <v>22257</v>
      </c>
      <c r="B243" s="42" t="s">
        <v>185</v>
      </c>
      <c r="C243" s="64">
        <v>45855</v>
      </c>
      <c r="D243" s="64">
        <v>45888</v>
      </c>
      <c r="E243" s="42" t="s">
        <v>140</v>
      </c>
    </row>
    <row r="244" spans="1:5" x14ac:dyDescent="0.2">
      <c r="A244" s="56">
        <v>22258</v>
      </c>
      <c r="B244" s="42" t="s">
        <v>185</v>
      </c>
      <c r="C244" s="64">
        <v>45876</v>
      </c>
      <c r="D244" s="64">
        <v>45909</v>
      </c>
      <c r="E244" s="42" t="s">
        <v>140</v>
      </c>
    </row>
    <row r="245" spans="1:5" x14ac:dyDescent="0.2">
      <c r="A245" s="56">
        <v>22259</v>
      </c>
      <c r="B245" s="42" t="s">
        <v>185</v>
      </c>
      <c r="C245" s="64">
        <v>45890</v>
      </c>
      <c r="D245" s="64">
        <v>45916</v>
      </c>
      <c r="E245" s="42" t="s">
        <v>140</v>
      </c>
    </row>
    <row r="246" spans="1:5" x14ac:dyDescent="0.2">
      <c r="A246" s="65"/>
      <c r="B246" s="66"/>
      <c r="C246" s="64"/>
      <c r="D246" s="64"/>
    </row>
    <row r="247" spans="1:5" x14ac:dyDescent="0.2">
      <c r="A247" s="65"/>
      <c r="B247" s="66"/>
      <c r="C247" s="64"/>
      <c r="D247" s="64"/>
    </row>
    <row r="248" spans="1:5" x14ac:dyDescent="0.2">
      <c r="A248" s="65"/>
      <c r="B248" s="66"/>
      <c r="C248" s="64"/>
      <c r="D248" s="64"/>
    </row>
    <row r="249" spans="1:5" x14ac:dyDescent="0.2">
      <c r="A249" s="65"/>
      <c r="B249" s="67"/>
      <c r="C249" s="64"/>
      <c r="D249" s="64"/>
    </row>
    <row r="250" spans="1:5" x14ac:dyDescent="0.2">
      <c r="A250" s="65"/>
      <c r="B250" s="67"/>
      <c r="C250" s="64"/>
      <c r="D250" s="64"/>
    </row>
    <row r="251" spans="1:5" x14ac:dyDescent="0.2">
      <c r="A251" s="65"/>
      <c r="B251" s="67"/>
      <c r="C251" s="64"/>
      <c r="D251" s="64"/>
    </row>
    <row r="252" spans="1:5" x14ac:dyDescent="0.2">
      <c r="A252" s="65"/>
      <c r="B252" s="67"/>
      <c r="C252" s="64"/>
      <c r="D252" s="64"/>
    </row>
    <row r="253" spans="1:5" x14ac:dyDescent="0.2">
      <c r="A253" s="65"/>
      <c r="B253" s="67"/>
      <c r="C253" s="64"/>
      <c r="D253" s="64"/>
    </row>
    <row r="254" spans="1:5" x14ac:dyDescent="0.2">
      <c r="A254" s="65"/>
      <c r="B254" s="67"/>
      <c r="C254" s="64"/>
      <c r="D254" s="64"/>
    </row>
    <row r="255" spans="1:5" x14ac:dyDescent="0.2">
      <c r="A255" s="65"/>
      <c r="B255" s="67"/>
      <c r="C255" s="64"/>
      <c r="D255" s="64"/>
    </row>
    <row r="256" spans="1:5" x14ac:dyDescent="0.2">
      <c r="A256" s="65"/>
      <c r="B256" s="67"/>
      <c r="C256" s="64"/>
      <c r="D256" s="64"/>
    </row>
    <row r="257" spans="1:4" x14ac:dyDescent="0.2">
      <c r="A257" s="65"/>
      <c r="B257" s="67"/>
      <c r="C257" s="64"/>
      <c r="D257" s="64"/>
    </row>
    <row r="258" spans="1:4" x14ac:dyDescent="0.2">
      <c r="A258" s="65"/>
      <c r="B258" s="67"/>
      <c r="C258" s="64"/>
      <c r="D258" s="64"/>
    </row>
    <row r="259" spans="1:4" x14ac:dyDescent="0.2">
      <c r="A259" s="65"/>
      <c r="B259" s="66"/>
      <c r="C259" s="64"/>
      <c r="D259" s="64"/>
    </row>
    <row r="260" spans="1:4" x14ac:dyDescent="0.2">
      <c r="A260" s="65"/>
      <c r="B260" s="66"/>
      <c r="C260" s="64"/>
      <c r="D260" s="64"/>
    </row>
    <row r="261" spans="1:4" x14ac:dyDescent="0.2">
      <c r="A261" s="65"/>
      <c r="B261" s="66"/>
      <c r="C261" s="64"/>
      <c r="D261" s="64"/>
    </row>
    <row r="262" spans="1:4" x14ac:dyDescent="0.2">
      <c r="A262" s="65"/>
      <c r="B262" s="66"/>
      <c r="C262" s="64"/>
      <c r="D262" s="64"/>
    </row>
    <row r="263" spans="1:4" x14ac:dyDescent="0.2">
      <c r="A263" s="65"/>
      <c r="B263" s="66"/>
      <c r="C263" s="64"/>
      <c r="D263" s="64"/>
    </row>
    <row r="264" spans="1:4" x14ac:dyDescent="0.2">
      <c r="A264" s="65"/>
      <c r="B264" s="66"/>
      <c r="C264" s="64"/>
      <c r="D264" s="64"/>
    </row>
    <row r="265" spans="1:4" x14ac:dyDescent="0.2">
      <c r="A265" s="65"/>
      <c r="B265" s="66"/>
      <c r="C265" s="64"/>
      <c r="D265" s="64"/>
    </row>
    <row r="266" spans="1:4" x14ac:dyDescent="0.2">
      <c r="A266" s="65"/>
      <c r="B266" s="66"/>
      <c r="C266" s="64"/>
      <c r="D266" s="64"/>
    </row>
    <row r="267" spans="1:4" x14ac:dyDescent="0.2">
      <c r="A267" s="65"/>
      <c r="B267" s="66"/>
      <c r="C267" s="64"/>
      <c r="D267" s="64"/>
    </row>
    <row r="268" spans="1:4" x14ac:dyDescent="0.2">
      <c r="A268" s="65"/>
      <c r="B268" s="66"/>
      <c r="C268" s="64"/>
      <c r="D268" s="64"/>
    </row>
    <row r="269" spans="1:4" x14ac:dyDescent="0.2">
      <c r="A269" s="65"/>
      <c r="B269" s="66"/>
      <c r="C269" s="64"/>
      <c r="D269" s="64"/>
    </row>
    <row r="270" spans="1:4" x14ac:dyDescent="0.2">
      <c r="A270" s="65"/>
      <c r="B270" s="66"/>
      <c r="C270" s="64"/>
      <c r="D270" s="64"/>
    </row>
    <row r="271" spans="1:4" x14ac:dyDescent="0.2">
      <c r="A271" s="65"/>
      <c r="B271" s="66"/>
      <c r="C271" s="64"/>
      <c r="D271" s="64"/>
    </row>
    <row r="272" spans="1:4" x14ac:dyDescent="0.2">
      <c r="A272" s="65"/>
      <c r="B272" s="66"/>
      <c r="C272" s="64"/>
      <c r="D272" s="64"/>
    </row>
    <row r="273" spans="1:4" x14ac:dyDescent="0.2">
      <c r="A273" s="65"/>
      <c r="B273" s="66"/>
      <c r="C273" s="64"/>
      <c r="D273" s="64"/>
    </row>
    <row r="274" spans="1:4" x14ac:dyDescent="0.2">
      <c r="A274" s="65"/>
      <c r="B274" s="66"/>
      <c r="C274" s="64"/>
      <c r="D274" s="64"/>
    </row>
    <row r="275" spans="1:4" x14ac:dyDescent="0.2">
      <c r="A275" s="65"/>
      <c r="B275" s="66"/>
      <c r="C275" s="64"/>
      <c r="D275" s="64"/>
    </row>
    <row r="276" spans="1:4" x14ac:dyDescent="0.2">
      <c r="A276" s="65"/>
      <c r="B276" s="66"/>
      <c r="C276" s="64"/>
      <c r="D276" s="64"/>
    </row>
    <row r="277" spans="1:4" x14ac:dyDescent="0.2">
      <c r="A277" s="65"/>
      <c r="B277" s="66"/>
      <c r="C277" s="64"/>
      <c r="D277" s="64"/>
    </row>
    <row r="278" spans="1:4" x14ac:dyDescent="0.2">
      <c r="A278" s="65"/>
      <c r="B278" s="66"/>
      <c r="C278" s="64"/>
      <c r="D278" s="64"/>
    </row>
    <row r="279" spans="1:4" x14ac:dyDescent="0.2">
      <c r="A279" s="65"/>
      <c r="B279" s="66"/>
      <c r="C279" s="64"/>
      <c r="D279" s="64"/>
    </row>
    <row r="280" spans="1:4" x14ac:dyDescent="0.2">
      <c r="A280" s="65"/>
      <c r="B280" s="66"/>
      <c r="C280" s="64"/>
      <c r="D280" s="64"/>
    </row>
    <row r="281" spans="1:4" x14ac:dyDescent="0.2">
      <c r="A281" s="65"/>
      <c r="B281" s="66"/>
      <c r="C281" s="64"/>
      <c r="D281" s="64"/>
    </row>
    <row r="282" spans="1:4" x14ac:dyDescent="0.2">
      <c r="A282" s="65"/>
      <c r="B282" s="66"/>
      <c r="C282" s="64"/>
      <c r="D282" s="64"/>
    </row>
    <row r="283" spans="1:4" x14ac:dyDescent="0.2">
      <c r="A283" s="65"/>
      <c r="B283" s="66"/>
      <c r="C283" s="64"/>
      <c r="D283" s="64"/>
    </row>
    <row r="284" spans="1:4" x14ac:dyDescent="0.2">
      <c r="A284" s="65"/>
      <c r="B284" s="66"/>
      <c r="C284" s="64"/>
      <c r="D284" s="64"/>
    </row>
    <row r="285" spans="1:4" x14ac:dyDescent="0.2">
      <c r="A285" s="65"/>
      <c r="B285" s="66"/>
      <c r="C285" s="64"/>
      <c r="D285" s="64"/>
    </row>
    <row r="286" spans="1:4" x14ac:dyDescent="0.2">
      <c r="A286" s="65"/>
      <c r="B286" s="66"/>
      <c r="C286" s="64"/>
      <c r="D286" s="64"/>
    </row>
    <row r="287" spans="1:4" x14ac:dyDescent="0.2">
      <c r="A287" s="65"/>
      <c r="B287" s="66"/>
      <c r="C287" s="64"/>
      <c r="D287" s="64"/>
    </row>
    <row r="288" spans="1:4" x14ac:dyDescent="0.2">
      <c r="A288" s="65"/>
      <c r="B288" s="66"/>
      <c r="C288" s="64"/>
      <c r="D288" s="64"/>
    </row>
    <row r="289" spans="1:4" x14ac:dyDescent="0.2">
      <c r="A289" s="65"/>
      <c r="B289" s="66"/>
      <c r="C289" s="64"/>
      <c r="D289" s="64"/>
    </row>
    <row r="290" spans="1:4" x14ac:dyDescent="0.2">
      <c r="A290" s="65"/>
      <c r="B290" s="66"/>
      <c r="C290" s="64"/>
      <c r="D290" s="64"/>
    </row>
    <row r="291" spans="1:4" x14ac:dyDescent="0.2">
      <c r="A291" s="65"/>
      <c r="B291" s="66"/>
      <c r="C291" s="64"/>
      <c r="D291" s="64"/>
    </row>
    <row r="292" spans="1:4" x14ac:dyDescent="0.2">
      <c r="A292" s="65"/>
      <c r="B292" s="66"/>
      <c r="C292" s="64"/>
      <c r="D292" s="64"/>
    </row>
    <row r="293" spans="1:4" x14ac:dyDescent="0.2">
      <c r="A293" s="65"/>
      <c r="B293" s="66"/>
      <c r="C293" s="64"/>
      <c r="D293" s="64"/>
    </row>
    <row r="294" spans="1:4" x14ac:dyDescent="0.2">
      <c r="A294" s="65"/>
      <c r="B294" s="66"/>
      <c r="C294" s="64"/>
      <c r="D294" s="64"/>
    </row>
    <row r="295" spans="1:4" x14ac:dyDescent="0.2">
      <c r="A295" s="65"/>
      <c r="B295" s="66"/>
      <c r="C295" s="64"/>
      <c r="D295" s="64"/>
    </row>
    <row r="296" spans="1:4" x14ac:dyDescent="0.2">
      <c r="A296" s="65"/>
      <c r="B296" s="66"/>
      <c r="C296" s="64"/>
      <c r="D296" s="64"/>
    </row>
    <row r="297" spans="1:4" x14ac:dyDescent="0.2">
      <c r="B297" s="66"/>
      <c r="C297" s="64"/>
      <c r="D297" s="64"/>
    </row>
    <row r="298" spans="1:4" x14ac:dyDescent="0.2">
      <c r="B298" s="66"/>
      <c r="C298" s="64"/>
      <c r="D298" s="64"/>
    </row>
    <row r="299" spans="1:4" x14ac:dyDescent="0.2">
      <c r="C299" s="68"/>
      <c r="D299" s="68"/>
    </row>
    <row r="300" spans="1:4" x14ac:dyDescent="0.2">
      <c r="C300" s="68"/>
      <c r="D300" s="68"/>
    </row>
    <row r="301" spans="1:4" x14ac:dyDescent="0.2">
      <c r="C301" s="68"/>
      <c r="D301" s="68"/>
    </row>
    <row r="302" spans="1:4" x14ac:dyDescent="0.2">
      <c r="C302" s="68"/>
      <c r="D302" s="68"/>
    </row>
    <row r="303" spans="1:4" x14ac:dyDescent="0.2">
      <c r="C303" s="68"/>
      <c r="D303" s="68"/>
    </row>
    <row r="304" spans="1:4" x14ac:dyDescent="0.2">
      <c r="C304" s="68"/>
      <c r="D304" s="68"/>
    </row>
    <row r="305" spans="3:4" x14ac:dyDescent="0.2">
      <c r="C305" s="68"/>
      <c r="D305" s="68"/>
    </row>
    <row r="306" spans="3:4" x14ac:dyDescent="0.2">
      <c r="C306" s="68"/>
      <c r="D306" s="68"/>
    </row>
    <row r="307" spans="3:4" x14ac:dyDescent="0.2">
      <c r="C307" s="68"/>
      <c r="D307" s="68"/>
    </row>
    <row r="308" spans="3:4" x14ac:dyDescent="0.2">
      <c r="C308" s="68"/>
      <c r="D308" s="68"/>
    </row>
    <row r="309" spans="3:4" x14ac:dyDescent="0.2">
      <c r="C309" s="68"/>
      <c r="D309" s="68"/>
    </row>
    <row r="310" spans="3:4" x14ac:dyDescent="0.2">
      <c r="C310" s="68"/>
      <c r="D310" s="68"/>
    </row>
    <row r="311" spans="3:4" x14ac:dyDescent="0.2">
      <c r="C311" s="68"/>
      <c r="D311" s="68"/>
    </row>
    <row r="312" spans="3:4" x14ac:dyDescent="0.2">
      <c r="C312" s="68"/>
      <c r="D312" s="68"/>
    </row>
    <row r="313" spans="3:4" x14ac:dyDescent="0.2">
      <c r="C313" s="68"/>
      <c r="D313" s="68"/>
    </row>
    <row r="314" spans="3:4" x14ac:dyDescent="0.2">
      <c r="C314" s="68"/>
      <c r="D314" s="68"/>
    </row>
    <row r="315" spans="3:4" x14ac:dyDescent="0.2">
      <c r="C315" s="68"/>
      <c r="D315" s="68"/>
    </row>
    <row r="316" spans="3:4" x14ac:dyDescent="0.2">
      <c r="C316" s="68"/>
      <c r="D316" s="68"/>
    </row>
    <row r="317" spans="3:4" x14ac:dyDescent="0.2">
      <c r="C317" s="68"/>
      <c r="D317" s="68"/>
    </row>
    <row r="318" spans="3:4" x14ac:dyDescent="0.2">
      <c r="C318" s="68"/>
      <c r="D318" s="68"/>
    </row>
    <row r="319" spans="3:4" x14ac:dyDescent="0.2">
      <c r="C319" s="68"/>
      <c r="D319" s="68"/>
    </row>
    <row r="320" spans="3:4" x14ac:dyDescent="0.2">
      <c r="C320" s="68"/>
      <c r="D320" s="68"/>
    </row>
    <row r="321" spans="3:4" x14ac:dyDescent="0.2">
      <c r="C321" s="68"/>
      <c r="D321" s="68"/>
    </row>
    <row r="322" spans="3:4" x14ac:dyDescent="0.2">
      <c r="C322" s="68"/>
      <c r="D322" s="68"/>
    </row>
    <row r="323" spans="3:4" x14ac:dyDescent="0.2">
      <c r="C323" s="68"/>
      <c r="D323" s="68"/>
    </row>
    <row r="324" spans="3:4" x14ac:dyDescent="0.2">
      <c r="C324" s="68"/>
      <c r="D324" s="68"/>
    </row>
    <row r="325" spans="3:4" x14ac:dyDescent="0.2">
      <c r="C325" s="68"/>
      <c r="D325" s="68"/>
    </row>
    <row r="326" spans="3:4" x14ac:dyDescent="0.2">
      <c r="C326" s="68"/>
      <c r="D326" s="68"/>
    </row>
    <row r="327" spans="3:4" x14ac:dyDescent="0.2">
      <c r="C327" s="68"/>
      <c r="D327" s="68"/>
    </row>
    <row r="328" spans="3:4" x14ac:dyDescent="0.2">
      <c r="C328" s="68"/>
      <c r="D328" s="68"/>
    </row>
    <row r="329" spans="3:4" x14ac:dyDescent="0.2">
      <c r="C329" s="68"/>
      <c r="D329" s="68"/>
    </row>
    <row r="330" spans="3:4" x14ac:dyDescent="0.2">
      <c r="C330" s="68"/>
      <c r="D330" s="68"/>
    </row>
    <row r="331" spans="3:4" x14ac:dyDescent="0.2">
      <c r="C331" s="68"/>
      <c r="D331" s="68"/>
    </row>
    <row r="332" spans="3:4" x14ac:dyDescent="0.2">
      <c r="C332" s="68"/>
      <c r="D332" s="68"/>
    </row>
    <row r="333" spans="3:4" x14ac:dyDescent="0.2">
      <c r="C333" s="68"/>
      <c r="D333" s="68"/>
    </row>
    <row r="334" spans="3:4" x14ac:dyDescent="0.2">
      <c r="C334" s="68"/>
      <c r="D334" s="68"/>
    </row>
    <row r="335" spans="3:4" x14ac:dyDescent="0.2">
      <c r="C335" s="68"/>
      <c r="D335" s="68"/>
    </row>
    <row r="336" spans="3:4" x14ac:dyDescent="0.2">
      <c r="C336" s="68"/>
      <c r="D336" s="68"/>
    </row>
    <row r="337" spans="3:4" x14ac:dyDescent="0.2">
      <c r="C337" s="68"/>
      <c r="D337" s="68"/>
    </row>
    <row r="338" spans="3:4" x14ac:dyDescent="0.2">
      <c r="C338" s="68"/>
      <c r="D338" s="68"/>
    </row>
    <row r="339" spans="3:4" x14ac:dyDescent="0.2">
      <c r="C339" s="68"/>
      <c r="D339" s="68"/>
    </row>
    <row r="340" spans="3:4" x14ac:dyDescent="0.2">
      <c r="C340" s="68"/>
      <c r="D340" s="68"/>
    </row>
    <row r="341" spans="3:4" x14ac:dyDescent="0.2">
      <c r="C341" s="68"/>
      <c r="D341" s="68"/>
    </row>
    <row r="342" spans="3:4" x14ac:dyDescent="0.2">
      <c r="C342" s="68"/>
      <c r="D342" s="68"/>
    </row>
    <row r="343" spans="3:4" x14ac:dyDescent="0.2">
      <c r="C343" s="68"/>
      <c r="D343" s="68"/>
    </row>
    <row r="344" spans="3:4" x14ac:dyDescent="0.2">
      <c r="C344" s="68"/>
      <c r="D344" s="68"/>
    </row>
    <row r="345" spans="3:4" x14ac:dyDescent="0.2">
      <c r="C345" s="68"/>
      <c r="D345" s="68"/>
    </row>
    <row r="346" spans="3:4" x14ac:dyDescent="0.2">
      <c r="C346" s="68"/>
      <c r="D346" s="68"/>
    </row>
    <row r="347" spans="3:4" x14ac:dyDescent="0.2">
      <c r="C347" s="68"/>
      <c r="D347" s="68"/>
    </row>
    <row r="348" spans="3:4" x14ac:dyDescent="0.2">
      <c r="C348" s="68"/>
      <c r="D348" s="68"/>
    </row>
    <row r="349" spans="3:4" x14ac:dyDescent="0.2">
      <c r="C349" s="68"/>
      <c r="D349" s="68"/>
    </row>
    <row r="350" spans="3:4" x14ac:dyDescent="0.2">
      <c r="C350" s="68"/>
      <c r="D350" s="68"/>
    </row>
    <row r="351" spans="3:4" x14ac:dyDescent="0.2">
      <c r="C351" s="68"/>
      <c r="D351" s="68"/>
    </row>
    <row r="352" spans="3:4" x14ac:dyDescent="0.2">
      <c r="C352" s="68"/>
      <c r="D352" s="68"/>
    </row>
    <row r="353" spans="3:4" x14ac:dyDescent="0.2">
      <c r="C353" s="68"/>
      <c r="D353" s="68"/>
    </row>
    <row r="354" spans="3:4" x14ac:dyDescent="0.2">
      <c r="C354" s="68"/>
      <c r="D354" s="68"/>
    </row>
    <row r="355" spans="3:4" x14ac:dyDescent="0.2">
      <c r="C355" s="68"/>
      <c r="D355" s="68"/>
    </row>
    <row r="356" spans="3:4" x14ac:dyDescent="0.2">
      <c r="C356" s="68"/>
      <c r="D356" s="68"/>
    </row>
    <row r="357" spans="3:4" x14ac:dyDescent="0.2">
      <c r="C357" s="68"/>
      <c r="D357" s="68"/>
    </row>
    <row r="358" spans="3:4" x14ac:dyDescent="0.2">
      <c r="C358" s="68"/>
      <c r="D358" s="68"/>
    </row>
    <row r="359" spans="3:4" x14ac:dyDescent="0.2">
      <c r="C359" s="68"/>
      <c r="D359" s="68"/>
    </row>
    <row r="360" spans="3:4" x14ac:dyDescent="0.2">
      <c r="C360" s="68"/>
      <c r="D360" s="68"/>
    </row>
    <row r="361" spans="3:4" x14ac:dyDescent="0.2">
      <c r="C361" s="68"/>
      <c r="D361" s="68"/>
    </row>
    <row r="362" spans="3:4" x14ac:dyDescent="0.2">
      <c r="C362" s="68"/>
      <c r="D362" s="68"/>
    </row>
    <row r="363" spans="3:4" x14ac:dyDescent="0.2">
      <c r="C363" s="68"/>
      <c r="D363" s="68"/>
    </row>
    <row r="364" spans="3:4" x14ac:dyDescent="0.2">
      <c r="C364" s="68"/>
      <c r="D364" s="68"/>
    </row>
    <row r="365" spans="3:4" x14ac:dyDescent="0.2">
      <c r="C365" s="68"/>
      <c r="D365" s="68"/>
    </row>
    <row r="366" spans="3:4" x14ac:dyDescent="0.2">
      <c r="C366" s="68"/>
      <c r="D366" s="68"/>
    </row>
    <row r="367" spans="3:4" x14ac:dyDescent="0.2">
      <c r="C367" s="68"/>
      <c r="D367" s="68"/>
    </row>
    <row r="368" spans="3:4" x14ac:dyDescent="0.2">
      <c r="C368" s="68"/>
      <c r="D368" s="68"/>
    </row>
    <row r="369" spans="3:4" x14ac:dyDescent="0.2">
      <c r="C369" s="68"/>
      <c r="D369" s="68"/>
    </row>
    <row r="370" spans="3:4" x14ac:dyDescent="0.2">
      <c r="C370" s="68"/>
      <c r="D370" s="68"/>
    </row>
    <row r="371" spans="3:4" x14ac:dyDescent="0.2">
      <c r="C371" s="68"/>
      <c r="D371" s="68"/>
    </row>
    <row r="372" spans="3:4" x14ac:dyDescent="0.2">
      <c r="C372" s="68"/>
      <c r="D372" s="68"/>
    </row>
    <row r="373" spans="3:4" x14ac:dyDescent="0.2">
      <c r="C373" s="68"/>
      <c r="D373" s="68"/>
    </row>
    <row r="374" spans="3:4" x14ac:dyDescent="0.2">
      <c r="C374" s="68"/>
      <c r="D374" s="68"/>
    </row>
    <row r="375" spans="3:4" x14ac:dyDescent="0.2">
      <c r="C375" s="68"/>
      <c r="D375" s="68"/>
    </row>
    <row r="376" spans="3:4" x14ac:dyDescent="0.2">
      <c r="C376" s="68"/>
      <c r="D376" s="68"/>
    </row>
    <row r="377" spans="3:4" x14ac:dyDescent="0.2">
      <c r="C377" s="68"/>
      <c r="D377" s="68"/>
    </row>
    <row r="378" spans="3:4" x14ac:dyDescent="0.2">
      <c r="C378" s="68"/>
      <c r="D378" s="68"/>
    </row>
    <row r="379" spans="3:4" x14ac:dyDescent="0.2">
      <c r="C379" s="68"/>
      <c r="D379" s="68"/>
    </row>
    <row r="380" spans="3:4" x14ac:dyDescent="0.2">
      <c r="C380" s="68"/>
      <c r="D380" s="68"/>
    </row>
    <row r="381" spans="3:4" x14ac:dyDescent="0.2">
      <c r="C381" s="68"/>
      <c r="D381" s="68"/>
    </row>
    <row r="382" spans="3:4" x14ac:dyDescent="0.2">
      <c r="C382" s="68"/>
      <c r="D382" s="68"/>
    </row>
    <row r="383" spans="3:4" x14ac:dyDescent="0.2">
      <c r="C383" s="68"/>
      <c r="D383" s="68"/>
    </row>
    <row r="384" spans="3:4" x14ac:dyDescent="0.2">
      <c r="C384" s="68"/>
      <c r="D384" s="68"/>
    </row>
    <row r="385" spans="3:4" x14ac:dyDescent="0.2">
      <c r="C385" s="68"/>
      <c r="D385" s="68"/>
    </row>
    <row r="386" spans="3:4" x14ac:dyDescent="0.2">
      <c r="C386" s="68"/>
      <c r="D386" s="68"/>
    </row>
    <row r="387" spans="3:4" x14ac:dyDescent="0.2">
      <c r="C387" s="68"/>
      <c r="D387" s="68"/>
    </row>
    <row r="388" spans="3:4" x14ac:dyDescent="0.2">
      <c r="C388" s="68"/>
      <c r="D388" s="68"/>
    </row>
    <row r="389" spans="3:4" x14ac:dyDescent="0.2">
      <c r="C389" s="68"/>
      <c r="D389" s="68"/>
    </row>
    <row r="390" spans="3:4" x14ac:dyDescent="0.2">
      <c r="C390" s="68"/>
      <c r="D390" s="68"/>
    </row>
    <row r="391" spans="3:4" x14ac:dyDescent="0.2">
      <c r="C391" s="68"/>
      <c r="D391" s="68"/>
    </row>
    <row r="392" spans="3:4" x14ac:dyDescent="0.2">
      <c r="C392" s="68"/>
      <c r="D392" s="68"/>
    </row>
    <row r="393" spans="3:4" x14ac:dyDescent="0.2">
      <c r="C393" s="68"/>
      <c r="D393" s="68"/>
    </row>
    <row r="394" spans="3:4" x14ac:dyDescent="0.2">
      <c r="C394" s="68"/>
      <c r="D394" s="68"/>
    </row>
    <row r="395" spans="3:4" x14ac:dyDescent="0.2">
      <c r="C395" s="68"/>
      <c r="D395" s="68"/>
    </row>
    <row r="396" spans="3:4" x14ac:dyDescent="0.2">
      <c r="C396" s="68"/>
      <c r="D396" s="68"/>
    </row>
    <row r="397" spans="3:4" x14ac:dyDescent="0.2">
      <c r="C397" s="68"/>
      <c r="D397" s="68"/>
    </row>
    <row r="398" spans="3:4" x14ac:dyDescent="0.2">
      <c r="C398" s="68"/>
      <c r="D398" s="68"/>
    </row>
    <row r="399" spans="3:4" x14ac:dyDescent="0.2">
      <c r="C399" s="68"/>
      <c r="D399" s="68"/>
    </row>
  </sheetData>
  <sheetProtection algorithmName="SHA-512" hashValue="hLuhySRV2EEHwfLh+8IaVEDNfLZRw8ZbMdlDqh9UMBMiFRMetQNcp7QPmQm2euRQPAMmE4tSwdcTiez8kEk+Uw==" saltValue="Gr9Gjp9opM/mz/zzhMRMaQ==" spinCount="100000" sheet="1" objects="1" scenarios="1"/>
  <phoneticPr fontId="1"/>
  <pageMargins left="0.70866141732283472" right="0.70866141732283472" top="0.74803149606299213" bottom="0.74803149606299213" header="0.31496062992125984" footer="0.31496062992125984"/>
  <pageSetup paperSize="9" scale="10"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23</vt:i4>
      </vt:variant>
    </vt:vector>
  </HeadingPairs>
  <TitlesOfParts>
    <vt:vector size="26" baseType="lpstr">
      <vt:lpstr>申込シート</vt:lpstr>
      <vt:lpstr>ＷＥＢ受講のみ提出必須_報告書</vt:lpstr>
      <vt:lpstr>DATA</vt:lpstr>
      <vt:lpstr>Aspire_WX技術研修コース</vt:lpstr>
      <vt:lpstr>IP_Telephony_IP_PBX_基礎研修コース</vt:lpstr>
      <vt:lpstr>ＷＥＢ受講のみ提出必須_報告書!Print_Area</vt:lpstr>
      <vt:lpstr>TOP</vt:lpstr>
      <vt:lpstr>UNIVERGE_SV8300研修コース</vt:lpstr>
      <vt:lpstr>UNIVERGE_SV8500研修コース</vt:lpstr>
      <vt:lpstr>UNIVERGE_SV9300CT研修コース</vt:lpstr>
      <vt:lpstr>UNIVERGE_SV9300研修コース</vt:lpstr>
      <vt:lpstr>UNIVERGE_SV9500CT研修コース</vt:lpstr>
      <vt:lpstr>UNIVERGE_SV9500研修コース</vt:lpstr>
      <vt:lpstr>オープン教室</vt:lpstr>
      <vt:lpstr>お申し込み責任者</vt:lpstr>
      <vt:lpstr>カテゴリ</vt:lpstr>
      <vt:lpstr>コースカテゴリ</vt:lpstr>
      <vt:lpstr>コース番号</vt:lpstr>
      <vt:lpstr>案内書送付先</vt:lpstr>
      <vt:lpstr>応用研修コース</vt:lpstr>
      <vt:lpstr>開催地</vt:lpstr>
      <vt:lpstr>実機操作コース</vt:lpstr>
      <vt:lpstr>受講者</vt:lpstr>
      <vt:lpstr>請求</vt:lpstr>
      <vt:lpstr>請求先</vt:lpstr>
      <vt:lpstr>保守専門研修コース</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2025-06-04T02:27:35Z</dcterms:created>
  <dcterms:modified xsi:type="dcterms:W3CDTF">2025-06-04T03:01:34Z</dcterms:modified>
</cp:coreProperties>
</file>